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erformance" sheetId="1" r:id="rId3"/>
    <sheet state="visible" name="History" sheetId="2" r:id="rId4"/>
    <sheet state="visible" name="Recent" sheetId="3" r:id="rId5"/>
    <sheet state="visible" name="Key Stats" sheetId="4" r:id="rId6"/>
    <sheet state="visible" name="Odds" sheetId="5" r:id="rId7"/>
    <sheet state="visible" name="2016" sheetId="6" r:id="rId8"/>
    <sheet state="visible" name="2015" sheetId="7" r:id="rId9"/>
    <sheet state="visible" name="2014" sheetId="8" r:id="rId10"/>
    <sheet state="visible" name="Course" sheetId="9" r:id="rId11"/>
    <sheet state="visible" name="Salaries" sheetId="10" r:id="rId12"/>
    <sheet state="visible" name="Player Names" sheetId="11" r:id="rId13"/>
    <sheet state="visible" name="Last Week (Travelers)" sheetId="12" r:id="rId14"/>
  </sheets>
  <definedNames/>
  <calcPr/>
</workbook>
</file>

<file path=xl/sharedStrings.xml><?xml version="1.0" encoding="utf-8"?>
<sst xmlns="http://schemas.openxmlformats.org/spreadsheetml/2006/main" count="5103" uniqueCount="1032">
  <si>
    <t>Name</t>
  </si>
  <si>
    <t>Player</t>
  </si>
  <si>
    <t>Salary</t>
  </si>
  <si>
    <t>Events
 Played</t>
  </si>
  <si>
    <t>Cuts
 Made</t>
  </si>
  <si>
    <t>Top 10s</t>
  </si>
  <si>
    <t>Avg
 Finish</t>
  </si>
  <si>
    <t>Harold Varner</t>
  </si>
  <si>
    <t>Starts</t>
  </si>
  <si>
    <t>Cuts Made</t>
  </si>
  <si>
    <t>%</t>
  </si>
  <si>
    <t>Wins</t>
  </si>
  <si>
    <t>Top5s</t>
  </si>
  <si>
    <t>Top10s</t>
  </si>
  <si>
    <t>Top25s</t>
  </si>
  <si>
    <t>Rounds Played</t>
  </si>
  <si>
    <t>1stRd</t>
  </si>
  <si>
    <t>2ndRd</t>
  </si>
  <si>
    <t>3rdRd</t>
  </si>
  <si>
    <t>4thRd</t>
  </si>
  <si>
    <t>PreCut</t>
  </si>
  <si>
    <t>PostCut</t>
  </si>
  <si>
    <t>AllRnds</t>
  </si>
  <si>
    <t>Earnings</t>
  </si>
  <si>
    <t>Jason Kokrak</t>
  </si>
  <si>
    <t>Previous 5 Years for Quick Loans National</t>
  </si>
  <si>
    <t>7 (-9)</t>
  </si>
  <si>
    <t>Justin Thomas</t>
  </si>
  <si>
    <t>T12 (-6)</t>
  </si>
  <si>
    <t>T4 (-12)</t>
  </si>
  <si>
    <t>Smylie Kaufman</t>
  </si>
  <si>
    <t>T10 (-7)</t>
  </si>
  <si>
    <t>Ollie Schniederjans</t>
  </si>
  <si>
    <t>T15 (-9)</t>
  </si>
  <si>
    <t>T29 (-3)</t>
  </si>
  <si>
    <t>T18 (-8)</t>
  </si>
  <si>
    <t>T3 (-8)</t>
  </si>
  <si>
    <t>Hudson Swafford</t>
  </si>
  <si>
    <t>T21 (-4)</t>
  </si>
  <si>
    <t>T21 (-7)</t>
  </si>
  <si>
    <t>T11 (E)</t>
  </si>
  <si>
    <t>Derek Fathauer</t>
  </si>
  <si>
    <t>T19 (-5)</t>
  </si>
  <si>
    <t>John Huh</t>
  </si>
  <si>
    <t>T30 (-6)</t>
  </si>
  <si>
    <t>T19 (+1)</t>
  </si>
  <si>
    <t>T28 (E)</t>
  </si>
  <si>
    <t>T17 (+1)</t>
  </si>
  <si>
    <t>Ben Martin</t>
  </si>
  <si>
    <t>T44 (-1)</t>
  </si>
  <si>
    <t>T3 (-3)</t>
  </si>
  <si>
    <t>Patrick Reed</t>
  </si>
  <si>
    <t>T39 (-2)</t>
  </si>
  <si>
    <t>T34 (+1)</t>
  </si>
  <si>
    <t>Michael Kim</t>
  </si>
  <si>
    <t>Wesley Bryan</t>
  </si>
  <si>
    <t>Previous 10 Weeks on Tour*</t>
  </si>
  <si>
    <t>Bill Haas</t>
  </si>
  <si>
    <t>T3 (-13)</t>
  </si>
  <si>
    <t>T30 (+4)</t>
  </si>
  <si>
    <t>Win (-12)</t>
  </si>
  <si>
    <t>Rickie Fowler</t>
  </si>
  <si>
    <t>T34 (E)</t>
  </si>
  <si>
    <t>CUT (+3)</t>
  </si>
  <si>
    <t>T36 (-2)</t>
  </si>
  <si>
    <t>T30 (+3)</t>
  </si>
  <si>
    <t>Roberto Castro</t>
  </si>
  <si>
    <t>T62 (+1)</t>
  </si>
  <si>
    <t>2 (-9)</t>
  </si>
  <si>
    <t>T29 (+3)</t>
  </si>
  <si>
    <t>Brendan Steele</t>
  </si>
  <si>
    <t>T5 (-2)</t>
  </si>
  <si>
    <t>T16 (-2)</t>
  </si>
  <si>
    <t>T68 (+13)</t>
  </si>
  <si>
    <t>Billy Hurley</t>
  </si>
  <si>
    <t>Win (-17)</t>
  </si>
  <si>
    <t>CMP</t>
  </si>
  <si>
    <t>T46 (-4)</t>
  </si>
  <si>
    <t>T8 (-1)</t>
  </si>
  <si>
    <t>Rds</t>
  </si>
  <si>
    <t>T4 (-4)</t>
  </si>
  <si>
    <t>CUT (+4)</t>
  </si>
  <si>
    <t>Avg Fsh</t>
  </si>
  <si>
    <t>Nick Taylor</t>
  </si>
  <si>
    <t>DK Pts/Rd</t>
  </si>
  <si>
    <t>E</t>
  </si>
  <si>
    <t>T52 (-3)</t>
  </si>
  <si>
    <t>Danny Lee</t>
  </si>
  <si>
    <t>Bi</t>
  </si>
  <si>
    <t>P</t>
  </si>
  <si>
    <t>Shawn Stefani</t>
  </si>
  <si>
    <t>Bg</t>
  </si>
  <si>
    <t>D</t>
  </si>
  <si>
    <t>O</t>
  </si>
  <si>
    <t>2 (-4)</t>
  </si>
  <si>
    <t>Avg Fnsh</t>
  </si>
  <si>
    <t>Rod Pampling</t>
  </si>
  <si>
    <t>Jim Herman</t>
  </si>
  <si>
    <t>Kevin Streelman</t>
  </si>
  <si>
    <t>T22 (+2)</t>
  </si>
  <si>
    <t>T38 (+1)</t>
  </si>
  <si>
    <t>CUT (+6)</t>
  </si>
  <si>
    <t>T20 (-3)</t>
  </si>
  <si>
    <t>Kyle Stanley</t>
  </si>
  <si>
    <t>T3 (-9)</t>
  </si>
  <si>
    <t>Robert Garrigus</t>
  </si>
  <si>
    <t>Troy Merritt</t>
  </si>
  <si>
    <t>T8 (-8)</t>
  </si>
  <si>
    <t>T64 (+8)</t>
  </si>
  <si>
    <t>67 (+9)</t>
  </si>
  <si>
    <t>T25 (-1)</t>
  </si>
  <si>
    <t>T27 (-3)</t>
  </si>
  <si>
    <t>Nick Watney</t>
  </si>
  <si>
    <t>2 (-15)</t>
  </si>
  <si>
    <t>T21 (-1)</t>
  </si>
  <si>
    <t>T13 (-5)</t>
  </si>
  <si>
    <t>David Hearn</t>
  </si>
  <si>
    <t>T44 (+2)</t>
  </si>
  <si>
    <t>T57 (+4)</t>
  </si>
  <si>
    <t>Lucas Glover</t>
  </si>
  <si>
    <t>CUT (E)</t>
  </si>
  <si>
    <t>T61 (+7)</t>
  </si>
  <si>
    <t>10 (-2)</t>
  </si>
  <si>
    <t>Win (-13)</t>
  </si>
  <si>
    <t>T7 (-4)</t>
  </si>
  <si>
    <t>T66 (+9)</t>
  </si>
  <si>
    <t>Tyrone Van Aswegen</t>
  </si>
  <si>
    <t>T57 (E)</t>
  </si>
  <si>
    <t>T21 (+2)</t>
  </si>
  <si>
    <t>Bryce Molder</t>
  </si>
  <si>
    <t>T39 (-5)</t>
  </si>
  <si>
    <t>T42 (+6)</t>
  </si>
  <si>
    <t>T8 (-7)</t>
  </si>
  <si>
    <t>T25 (E)</t>
  </si>
  <si>
    <t>4 (-8)</t>
  </si>
  <si>
    <t>Geoff Ogilvy</t>
  </si>
  <si>
    <t>T55 (+7)</t>
  </si>
  <si>
    <t>T12 (E)</t>
  </si>
  <si>
    <t>Ricky Barnes</t>
  </si>
  <si>
    <t>T63 (E)</t>
  </si>
  <si>
    <t>T49 (+8)</t>
  </si>
  <si>
    <t>T64 (+5)</t>
  </si>
  <si>
    <t>T16 (-1)</t>
  </si>
  <si>
    <t>Cameron Tringale</t>
  </si>
  <si>
    <t>CUT (+1)</t>
  </si>
  <si>
    <t>T44 (+7)</t>
  </si>
  <si>
    <t>T25 (-2)</t>
  </si>
  <si>
    <t>CUT (+8)</t>
  </si>
  <si>
    <t>T15 (-4)</t>
  </si>
  <si>
    <t>WD (+8)</t>
  </si>
  <si>
    <t>T11 (-5)</t>
  </si>
  <si>
    <t>Jason Bohn</t>
  </si>
  <si>
    <t>T44 (+3)</t>
  </si>
  <si>
    <t>Marc Leishman</t>
  </si>
  <si>
    <t>T32 (+4)</t>
  </si>
  <si>
    <t>CUT (+10)</t>
  </si>
  <si>
    <t>Fabian Gomez</t>
  </si>
  <si>
    <t>Kevin Chappell</t>
  </si>
  <si>
    <t>T58 (+9)</t>
  </si>
  <si>
    <t>T72 (+9)</t>
  </si>
  <si>
    <t>Harris English</t>
  </si>
  <si>
    <t>Graham DeLaet</t>
  </si>
  <si>
    <t>T8 (-4)</t>
  </si>
  <si>
    <t>WD (E)</t>
  </si>
  <si>
    <t>T33 (+2)</t>
  </si>
  <si>
    <t>T57 (+5)</t>
  </si>
  <si>
    <t>CUT (+7)</t>
  </si>
  <si>
    <t>T5 (-7)</t>
  </si>
  <si>
    <t>T54 (+1)</t>
  </si>
  <si>
    <t>Aaron Baddeley</t>
  </si>
  <si>
    <t>K.J. Choi</t>
  </si>
  <si>
    <t>Jonathan Randolph</t>
  </si>
  <si>
    <t>David Lingmerth</t>
  </si>
  <si>
    <t>3 (-14)</t>
  </si>
  <si>
    <t>T54 (+4)</t>
  </si>
  <si>
    <t>CUT (+5)</t>
  </si>
  <si>
    <t>T69 (+10)</t>
  </si>
  <si>
    <t>Tony Finau</t>
  </si>
  <si>
    <t>DQ (+7)</t>
  </si>
  <si>
    <t>T7 (-6)</t>
  </si>
  <si>
    <t>CUT (-1)</t>
  </si>
  <si>
    <t>Daniel Summerhays</t>
  </si>
  <si>
    <t>CUT (+15)</t>
  </si>
  <si>
    <t>Chris Kirk</t>
  </si>
  <si>
    <t>CUT (+11)</t>
  </si>
  <si>
    <t>Patrick Rodgers</t>
  </si>
  <si>
    <t>T67 (+2)</t>
  </si>
  <si>
    <t>Whee Kim</t>
  </si>
  <si>
    <t>Chris Stroud</t>
  </si>
  <si>
    <t>T11 (-10)</t>
  </si>
  <si>
    <t>J.B. Holmes</t>
  </si>
  <si>
    <t>T78 (+10)</t>
  </si>
  <si>
    <t>T47 (+2)</t>
  </si>
  <si>
    <t>5 (-6)</t>
  </si>
  <si>
    <t>T49 (E)</t>
  </si>
  <si>
    <t>74 (+5)</t>
  </si>
  <si>
    <t>Patton Kizzire</t>
  </si>
  <si>
    <t>Graham Delaet</t>
  </si>
  <si>
    <t>Charles Howell</t>
  </si>
  <si>
    <t>T75 (+6)</t>
  </si>
  <si>
    <t>T46 (+6)</t>
  </si>
  <si>
    <t>Tim Wilkinson</t>
  </si>
  <si>
    <t>T62 (+8)</t>
  </si>
  <si>
    <t>T22 (-5)</t>
  </si>
  <si>
    <t>Morgan Hoffmann</t>
  </si>
  <si>
    <t>T71 (+10)</t>
  </si>
  <si>
    <t>Alex Cejka</t>
  </si>
  <si>
    <t>Jimmy Walker</t>
  </si>
  <si>
    <t>Grayson Murray</t>
  </si>
  <si>
    <t>T46 (+4)</t>
  </si>
  <si>
    <t>0/0</t>
  </si>
  <si>
    <t>Ben Crane</t>
  </si>
  <si>
    <t>Win (-18)</t>
  </si>
  <si>
    <t>Jhonattan Vegas</t>
  </si>
  <si>
    <t>T30 (-1)</t>
  </si>
  <si>
    <t>T68 (+10)</t>
  </si>
  <si>
    <t>Martin Laird</t>
  </si>
  <si>
    <t>Vaughn Taylor</t>
  </si>
  <si>
    <t>T11 (-1)</t>
  </si>
  <si>
    <t>T73 (+11)</t>
  </si>
  <si>
    <t>Sam Saunders</t>
  </si>
  <si>
    <t>Si Woo Kim</t>
  </si>
  <si>
    <t>0/1</t>
  </si>
  <si>
    <t>Adam Hadwin</t>
  </si>
  <si>
    <t>Kevin Tway</t>
  </si>
  <si>
    <t>2 (-11)</t>
  </si>
  <si>
    <t>Win (-9)</t>
  </si>
  <si>
    <t>Seung-Yul Noh</t>
  </si>
  <si>
    <t>75 (+9)</t>
  </si>
  <si>
    <t>Kyle Reifers</t>
  </si>
  <si>
    <t>Bud Cauley</t>
  </si>
  <si>
    <t>D.A. Points</t>
  </si>
  <si>
    <t>J.J. Henry</t>
  </si>
  <si>
    <t>T39 (+5)</t>
  </si>
  <si>
    <t>CUT (+9)</t>
  </si>
  <si>
    <t>80 (+11)</t>
  </si>
  <si>
    <t>Martin Flores</t>
  </si>
  <si>
    <t>T34 (+5)</t>
  </si>
  <si>
    <t>Bryson DeChambeau</t>
  </si>
  <si>
    <t>T64 (+2)</t>
  </si>
  <si>
    <t>Blayne Barber</t>
  </si>
  <si>
    <t>Brian Gay</t>
  </si>
  <si>
    <t>James Hahn</t>
  </si>
  <si>
    <t>Jonas Blixt</t>
  </si>
  <si>
    <t>Robert Streb</t>
  </si>
  <si>
    <t>74 (+13)</t>
  </si>
  <si>
    <t>T51 (+3)</t>
  </si>
  <si>
    <t>T11 (-2)</t>
  </si>
  <si>
    <t>72 (+11)</t>
  </si>
  <si>
    <t>Greg Owen</t>
  </si>
  <si>
    <t>T56 (+6)</t>
  </si>
  <si>
    <t>T31 (E)</t>
  </si>
  <si>
    <t>T72 (E)</t>
  </si>
  <si>
    <t>Byeong-Hun An</t>
  </si>
  <si>
    <t>Billy Horschel</t>
  </si>
  <si>
    <t>Greg Chalmers</t>
  </si>
  <si>
    <t>Camilo Villegas</t>
  </si>
  <si>
    <t>Andrew Loupe</t>
  </si>
  <si>
    <t>Boo Weekley</t>
  </si>
  <si>
    <t>Kevin Na</t>
  </si>
  <si>
    <t>T9 (-8)</t>
  </si>
  <si>
    <t>Spencer Levin</t>
  </si>
  <si>
    <t>T62 (+7)</t>
  </si>
  <si>
    <t>T63 (+3)</t>
  </si>
  <si>
    <t>CUT (+12)</t>
  </si>
  <si>
    <t>WD (+5)</t>
  </si>
  <si>
    <t>T48 (+4)</t>
  </si>
  <si>
    <t>Russell Henley</t>
  </si>
  <si>
    <t>Keegan Bradley</t>
  </si>
  <si>
    <t>Xander Schauffele</t>
  </si>
  <si>
    <t>Matt Jones</t>
  </si>
  <si>
    <t>Arjun Atwal</t>
  </si>
  <si>
    <t>T72 (+5)</t>
  </si>
  <si>
    <t>T74 (+9)</t>
  </si>
  <si>
    <t>T41 (+3)</t>
  </si>
  <si>
    <t>Matt Every</t>
  </si>
  <si>
    <t>Michael Thompson</t>
  </si>
  <si>
    <t>Johnson Wagner</t>
  </si>
  <si>
    <t>Jason Gore</t>
  </si>
  <si>
    <t>Zac Blair</t>
  </si>
  <si>
    <t>T79 (+7)</t>
  </si>
  <si>
    <t>Scott Stallings</t>
  </si>
  <si>
    <t>WD (+1)</t>
  </si>
  <si>
    <t>Luke List</t>
  </si>
  <si>
    <t>CUT (+2)</t>
  </si>
  <si>
    <t>Kelly Kraft</t>
  </si>
  <si>
    <t>Brandon Hagy</t>
  </si>
  <si>
    <t>CUT (+14)</t>
  </si>
  <si>
    <t>Cameron Percy</t>
  </si>
  <si>
    <t>Brett Stegmaier</t>
  </si>
  <si>
    <t>Sung Kang</t>
  </si>
  <si>
    <t>Peter Malnati</t>
  </si>
  <si>
    <t>Ryan Blaum</t>
  </si>
  <si>
    <t>Dominic Bozzelli</t>
  </si>
  <si>
    <t>Trey Mullinax</t>
  </si>
  <si>
    <t>Ryan Brehm</t>
  </si>
  <si>
    <t>Wyndham Clark</t>
  </si>
  <si>
    <t>Julian Etulain</t>
  </si>
  <si>
    <t>Cody Gribble</t>
  </si>
  <si>
    <t>Sam Horsfield</t>
  </si>
  <si>
    <t>Mackenzie Hughes</t>
  </si>
  <si>
    <t>Gavin Green</t>
  </si>
  <si>
    <t>Curtis Luck</t>
  </si>
  <si>
    <t>C.T. Pan</t>
  </si>
  <si>
    <t>Seamus Power</t>
  </si>
  <si>
    <t>Ryan Ruffels</t>
  </si>
  <si>
    <t>J.J. Spaun</t>
  </si>
  <si>
    <t>0/2</t>
  </si>
  <si>
    <t>DK</t>
  </si>
  <si>
    <t>FanDuel</t>
  </si>
  <si>
    <t>FantDraft</t>
  </si>
  <si>
    <t>To Win</t>
  </si>
  <si>
    <t>To win %</t>
  </si>
  <si>
    <t>DraftKings</t>
  </si>
  <si>
    <t>Fanduel</t>
  </si>
  <si>
    <t>FantasyDraft</t>
  </si>
  <si>
    <t>SG: Off The Tee</t>
  </si>
  <si>
    <t>Rank</t>
  </si>
  <si>
    <t>SG: Approach</t>
  </si>
  <si>
    <t>Par 3 200-225</t>
  </si>
  <si>
    <t>Par 4 450-500</t>
  </si>
  <si>
    <t>DK Form</t>
  </si>
  <si>
    <t>Rank Sum</t>
  </si>
  <si>
    <t>Score</t>
  </si>
  <si>
    <t>Byeong Hun An</t>
  </si>
  <si>
    <t>Charles Howell III</t>
  </si>
  <si>
    <t>0/5</t>
  </si>
  <si>
    <t>0/3</t>
  </si>
  <si>
    <t>0/4</t>
  </si>
  <si>
    <t>Harold Varner III</t>
  </si>
  <si>
    <t>Billy Hurley III</t>
  </si>
  <si>
    <t>Bryson Dechambeau</t>
  </si>
  <si>
    <t>Tournament</t>
  </si>
  <si>
    <t>Year</t>
  </si>
  <si>
    <t>Place</t>
  </si>
  <si>
    <t>r1</t>
  </si>
  <si>
    <t>r2</t>
  </si>
  <si>
    <t>r3</t>
  </si>
  <si>
    <t>r4</t>
  </si>
  <si>
    <t>Tot</t>
  </si>
  <si>
    <t>TP</t>
  </si>
  <si>
    <t>Money</t>
  </si>
  <si>
    <t>PosR1</t>
  </si>
  <si>
    <t>PosR2</t>
  </si>
  <si>
    <t>PosR3</t>
  </si>
  <si>
    <t>PosR4</t>
  </si>
  <si>
    <t>FWHit</t>
  </si>
  <si>
    <t>Yards</t>
  </si>
  <si>
    <t>GIRHit</t>
  </si>
  <si>
    <t>AvgPutts</t>
  </si>
  <si>
    <t>TotPutts</t>
  </si>
  <si>
    <t>p3s</t>
  </si>
  <si>
    <t>p4s</t>
  </si>
  <si>
    <t>p5s</t>
  </si>
  <si>
    <t>Egls</t>
  </si>
  <si>
    <t>Brds</t>
  </si>
  <si>
    <t>Pars</t>
  </si>
  <si>
    <t>Bgys</t>
  </si>
  <si>
    <t>Otrs</t>
  </si>
  <si>
    <t>Quicken Loans</t>
  </si>
  <si>
    <t>T-17</t>
  </si>
  <si>
    <t>T-16</t>
  </si>
  <si>
    <t>T-3</t>
  </si>
  <si>
    <t>Vijay Singh</t>
  </si>
  <si>
    <t>T-44</t>
  </si>
  <si>
    <t>T-5</t>
  </si>
  <si>
    <t>T-19</t>
  </si>
  <si>
    <t>Ernie Els</t>
  </si>
  <si>
    <t>T-62</t>
  </si>
  <si>
    <t>T-33</t>
  </si>
  <si>
    <t>T-58</t>
  </si>
  <si>
    <t>Jon Rahm</t>
  </si>
  <si>
    <t>T-9</t>
  </si>
  <si>
    <t>T-43</t>
  </si>
  <si>
    <t>T-11</t>
  </si>
  <si>
    <t>T-14</t>
  </si>
  <si>
    <t>Webb Simpson</t>
  </si>
  <si>
    <t>T-2</t>
  </si>
  <si>
    <t>T-60</t>
  </si>
  <si>
    <t>T-34</t>
  </si>
  <si>
    <t>Francesco Molinari</t>
  </si>
  <si>
    <t>T-8</t>
  </si>
  <si>
    <t>T-29</t>
  </si>
  <si>
    <t>T-59</t>
  </si>
  <si>
    <t>T-65</t>
  </si>
  <si>
    <t>T-52</t>
  </si>
  <si>
    <t>T-12</t>
  </si>
  <si>
    <t>T-56</t>
  </si>
  <si>
    <t>T-46</t>
  </si>
  <si>
    <t>T-6</t>
  </si>
  <si>
    <t>T-10</t>
  </si>
  <si>
    <t>T-35</t>
  </si>
  <si>
    <t>T-4</t>
  </si>
  <si>
    <t>T-27</t>
  </si>
  <si>
    <t>T-26</t>
  </si>
  <si>
    <t>T-21</t>
  </si>
  <si>
    <t>T-50</t>
  </si>
  <si>
    <t>T-48</t>
  </si>
  <si>
    <t>Andres Gonzales</t>
  </si>
  <si>
    <t>T-74</t>
  </si>
  <si>
    <t>Mark Hubbard</t>
  </si>
  <si>
    <t>T-23</t>
  </si>
  <si>
    <t>Gary Woodland</t>
  </si>
  <si>
    <t>Rob Oppenheim</t>
  </si>
  <si>
    <t>T-53</t>
  </si>
  <si>
    <t>Jim Furyk</t>
  </si>
  <si>
    <t>T-68</t>
  </si>
  <si>
    <t>Brian Harman</t>
  </si>
  <si>
    <t>Wes Roach</t>
  </si>
  <si>
    <t>T-42</t>
  </si>
  <si>
    <t>Erik Compton</t>
  </si>
  <si>
    <t>Chez Reavie</t>
  </si>
  <si>
    <t>T-38</t>
  </si>
  <si>
    <t>T-61</t>
  </si>
  <si>
    <t>T-63</t>
  </si>
  <si>
    <t>T-30</t>
  </si>
  <si>
    <t>T-39</t>
  </si>
  <si>
    <t>Justin Rose</t>
  </si>
  <si>
    <t>Carl Pettersson</t>
  </si>
  <si>
    <t>T-7</t>
  </si>
  <si>
    <t>T-40</t>
  </si>
  <si>
    <t>T-22</t>
  </si>
  <si>
    <t>Sean O'Hair</t>
  </si>
  <si>
    <t>T-18</t>
  </si>
  <si>
    <t>T-69</t>
  </si>
  <si>
    <t>Ryo Ishikawa</t>
  </si>
  <si>
    <t>T-67</t>
  </si>
  <si>
    <t>Steve Wheatcroft</t>
  </si>
  <si>
    <t>T-15</t>
  </si>
  <si>
    <t>T-36</t>
  </si>
  <si>
    <t>T-64</t>
  </si>
  <si>
    <t>T-55</t>
  </si>
  <si>
    <t>T-57</t>
  </si>
  <si>
    <t>T-24</t>
  </si>
  <si>
    <t>T-47</t>
  </si>
  <si>
    <t>T-77</t>
  </si>
  <si>
    <t>T-49</t>
  </si>
  <si>
    <t>Andres Romero</t>
  </si>
  <si>
    <t>T-72</t>
  </si>
  <si>
    <t>Carlos Ortiz</t>
  </si>
  <si>
    <t>Tiger Woods</t>
  </si>
  <si>
    <t>Brice Garnett</t>
  </si>
  <si>
    <t>Will Wilcox</t>
  </si>
  <si>
    <t>John Senden</t>
  </si>
  <si>
    <t>Chad Collins</t>
  </si>
  <si>
    <t>Pat Perez</t>
  </si>
  <si>
    <t>Colt Knost</t>
  </si>
  <si>
    <t>Steve Marino</t>
  </si>
  <si>
    <t>Brian Davis</t>
  </si>
  <si>
    <t>Ken Duke</t>
  </si>
  <si>
    <t>Chad Campbell</t>
  </si>
  <si>
    <t>Jamie Lovemark</t>
  </si>
  <si>
    <t>T-75</t>
  </si>
  <si>
    <t>T-13</t>
  </si>
  <si>
    <t>Tom Hoge</t>
  </si>
  <si>
    <t>T-25</t>
  </si>
  <si>
    <t>Charley Hoffman</t>
  </si>
  <si>
    <t>T-28</t>
  </si>
  <si>
    <t>Dawie Van der walt</t>
  </si>
  <si>
    <t>Russell Knox</t>
  </si>
  <si>
    <t>T-70</t>
  </si>
  <si>
    <t>Brendon Todd</t>
  </si>
  <si>
    <t>T-1</t>
  </si>
  <si>
    <t>Gonzalo Fernandez-Castano</t>
  </si>
  <si>
    <t>T-54</t>
  </si>
  <si>
    <t>Brendon De Jonge</t>
  </si>
  <si>
    <t>John Peterson</t>
  </si>
  <si>
    <t>Freddie Jacobson</t>
  </si>
  <si>
    <t>George McNeill</t>
  </si>
  <si>
    <t>Brandt Snedeker</t>
  </si>
  <si>
    <t>Steven Bowditch</t>
  </si>
  <si>
    <t>Jordan Spieth</t>
  </si>
  <si>
    <t>Brady Watt</t>
  </si>
  <si>
    <t>Retief Goosen</t>
  </si>
  <si>
    <t>Justin Leonard</t>
  </si>
  <si>
    <t>Angel Cabrera</t>
  </si>
  <si>
    <t>Jonathan Byrd</t>
  </si>
  <si>
    <t>Chesson Hadley</t>
  </si>
  <si>
    <t>T-41</t>
  </si>
  <si>
    <t>Luke Guthrie</t>
  </si>
  <si>
    <t>Will MacKenzie</t>
  </si>
  <si>
    <t>Hunter Mahan</t>
  </si>
  <si>
    <t>Sung-Joon Park</t>
  </si>
  <si>
    <t>Anirban Lahiri</t>
  </si>
  <si>
    <t>William McGirt</t>
  </si>
  <si>
    <t>Richard H. Lee</t>
  </si>
  <si>
    <t>John Merrick</t>
  </si>
  <si>
    <t>Mark Wilson</t>
  </si>
  <si>
    <t>Jeff Overton</t>
  </si>
  <si>
    <t>Stewart Cink</t>
  </si>
  <si>
    <t>T-37</t>
  </si>
  <si>
    <t>Michael Putnam</t>
  </si>
  <si>
    <t>Jon Curran</t>
  </si>
  <si>
    <t>Scott Langley</t>
  </si>
  <si>
    <t>Scott Pinckney</t>
  </si>
  <si>
    <t>CUT</t>
  </si>
  <si>
    <t>Cameron Smith</t>
  </si>
  <si>
    <t>Stuart Appleby</t>
  </si>
  <si>
    <t>Max Homa</t>
  </si>
  <si>
    <t>Davis Love III</t>
  </si>
  <si>
    <t>Ryan Palmer</t>
  </si>
  <si>
    <t>Nicholas Thompson</t>
  </si>
  <si>
    <t>Trevor Immelman</t>
  </si>
  <si>
    <t>Kevin Kisner</t>
  </si>
  <si>
    <t>Peter Hanson</t>
  </si>
  <si>
    <t>Andy Sullivan</t>
  </si>
  <si>
    <t>Oliver Goss</t>
  </si>
  <si>
    <t>Ben Curtis</t>
  </si>
  <si>
    <t>Sangmoon Bae</t>
  </si>
  <si>
    <t>Scott Brown</t>
  </si>
  <si>
    <t>Hiroshi Iwata</t>
  </si>
  <si>
    <t>T-71</t>
  </si>
  <si>
    <t>Andrew Svoboda</t>
  </si>
  <si>
    <t>James Driscoll</t>
  </si>
  <si>
    <t>Robert Allenby</t>
  </si>
  <si>
    <t>Jordan Niebrugge</t>
  </si>
  <si>
    <t>Charlie Beljan</t>
  </si>
  <si>
    <t>Bo Van Pelt</t>
  </si>
  <si>
    <t>Rory Sabbatini</t>
  </si>
  <si>
    <t>Bronson Burgoon</t>
  </si>
  <si>
    <t>Heath Slocum</t>
  </si>
  <si>
    <t>Gunn Yang</t>
  </si>
  <si>
    <t>Brian Stuard</t>
  </si>
  <si>
    <t>John Rollins</t>
  </si>
  <si>
    <t>Alex Prugh</t>
  </si>
  <si>
    <t>Stephen Gallacher</t>
  </si>
  <si>
    <t>Tyler Aldridge</t>
  </si>
  <si>
    <t>Martin Piller</t>
  </si>
  <si>
    <t>Daniel Chopra</t>
  </si>
  <si>
    <t>WD</t>
  </si>
  <si>
    <t>D.H. Lee</t>
  </si>
  <si>
    <t>Steven Alker</t>
  </si>
  <si>
    <t>Zachary Blair</t>
  </si>
  <si>
    <t>Daniel Berger</t>
  </si>
  <si>
    <t>HOLE</t>
  </si>
  <si>
    <t>Jason Day</t>
  </si>
  <si>
    <t>PAR</t>
  </si>
  <si>
    <t>YARDS</t>
  </si>
  <si>
    <t>Category</t>
  </si>
  <si>
    <t>Tour</t>
  </si>
  <si>
    <t>Winner</t>
  </si>
  <si>
    <t>Winning score</t>
  </si>
  <si>
    <t>Margin
of victory</t>
  </si>
  <si>
    <t>Runner(s)-up</t>
  </si>
  <si>
    <t>Winner's
share ($)</t>
  </si>
  <si>
    <t>Position</t>
  </si>
  <si>
    <t>GameInfo</t>
  </si>
  <si>
    <t>AvgPointsPerGame</t>
  </si>
  <si>
    <t>teamAbbrev</t>
  </si>
  <si>
    <t>Id</t>
  </si>
  <si>
    <t>First Name</t>
  </si>
  <si>
    <t>Nickname</t>
  </si>
  <si>
    <t>Last Name</t>
  </si>
  <si>
    <t>FPPG</t>
  </si>
  <si>
    <t>Played</t>
  </si>
  <si>
    <t>Game</t>
  </si>
  <si>
    <t>Team</t>
  </si>
  <si>
    <t>Opponent</t>
  </si>
  <si>
    <t>Injury Indicator</t>
  </si>
  <si>
    <t>Injury Details</t>
  </si>
  <si>
    <t>Avg FPPT</t>
  </si>
  <si>
    <t>G</t>
  </si>
  <si>
    <t>Golf@Golf 06:00AM ET</t>
  </si>
  <si>
    <t>Golf</t>
  </si>
  <si>
    <t>19876-78093</t>
  </si>
  <si>
    <t>Rickie</t>
  </si>
  <si>
    <t>Fowler</t>
  </si>
  <si>
    <t>Quicken Loans National</t>
  </si>
  <si>
    <t>Y.E. Yang</t>
  </si>
  <si>
    <t>19876-78722</t>
  </si>
  <si>
    <t>Patrick</t>
  </si>
  <si>
    <t>Reed</t>
  </si>
  <si>
    <t>19876-78893</t>
  </si>
  <si>
    <t>Justin</t>
  </si>
  <si>
    <t>Thomas</t>
  </si>
  <si>
    <t>19876-78843</t>
  </si>
  <si>
    <t>Brendan</t>
  </si>
  <si>
    <t>Steele</t>
  </si>
  <si>
    <t>19876-78078</t>
  </si>
  <si>
    <t>Tony</t>
  </si>
  <si>
    <t>Finau</t>
  </si>
  <si>
    <t>19876-78430</t>
  </si>
  <si>
    <t>Marc</t>
  </si>
  <si>
    <t>Leishman</t>
  </si>
  <si>
    <t>19876-78227</t>
  </si>
  <si>
    <t>J.B.</t>
  </si>
  <si>
    <t>Holmes</t>
  </si>
  <si>
    <t>19876-78162</t>
  </si>
  <si>
    <t>Bill</t>
  </si>
  <si>
    <t>Haas</t>
  </si>
  <si>
    <t>Par 3 (200-250)</t>
  </si>
  <si>
    <t>19876-78948</t>
  </si>
  <si>
    <t>Jimmy</t>
  </si>
  <si>
    <t>Walker</t>
  </si>
  <si>
    <t>19876-77934</t>
  </si>
  <si>
    <t>Kevin</t>
  </si>
  <si>
    <t>Chappell</t>
  </si>
  <si>
    <t>19876-78415</t>
  </si>
  <si>
    <t>Danny</t>
  </si>
  <si>
    <t>Lee</t>
  </si>
  <si>
    <t>19876-77881</t>
  </si>
  <si>
    <t>Keegan</t>
  </si>
  <si>
    <t>Bradley</t>
  </si>
  <si>
    <t>19876-78166</t>
  </si>
  <si>
    <t>Adam</t>
  </si>
  <si>
    <t>Hadwin</t>
  </si>
  <si>
    <t>PGA Tour</t>
  </si>
  <si>
    <t>June 29 – July 2</t>
  </si>
  <si>
    <t>19876-77805</t>
  </si>
  <si>
    <t>Byeong Hun</t>
  </si>
  <si>
    <t>An</t>
  </si>
  <si>
    <t>19876-77925</t>
  </si>
  <si>
    <t>Bud</t>
  </si>
  <si>
    <t>Cauley</t>
  </si>
  <si>
    <t>19876-78998</t>
  </si>
  <si>
    <t>Gary</t>
  </si>
  <si>
    <t>Woodland</t>
  </si>
  <si>
    <t>19876-78346</t>
  </si>
  <si>
    <t>Si Woo</t>
  </si>
  <si>
    <t>Kim</t>
  </si>
  <si>
    <t>19876-78206</t>
  </si>
  <si>
    <t>Russell</t>
  </si>
  <si>
    <t>Henley</t>
  </si>
  <si>
    <t>19876-78449</t>
  </si>
  <si>
    <t>David</t>
  </si>
  <si>
    <t>Lingmerth</t>
  </si>
  <si>
    <t>19876-78775</t>
  </si>
  <si>
    <t>Ollie</t>
  </si>
  <si>
    <t>Schniederjans</t>
  </si>
  <si>
    <t>19876-78841</t>
  </si>
  <si>
    <t>Kyle</t>
  </si>
  <si>
    <t>Stanley</t>
  </si>
  <si>
    <t>Mid-Atlantic Championship</t>
  </si>
  <si>
    <t>19876-78232</t>
  </si>
  <si>
    <t>Billy</t>
  </si>
  <si>
    <t>Horschel</t>
  </si>
  <si>
    <t>19876-78390</t>
  </si>
  <si>
    <t>Martin</t>
  </si>
  <si>
    <t>Web.com</t>
  </si>
  <si>
    <t>Laird</t>
  </si>
  <si>
    <t>19876-78050</t>
  </si>
  <si>
    <t>Harris</t>
  </si>
  <si>
    <t>English</t>
  </si>
  <si>
    <t>19876-78588</t>
  </si>
  <si>
    <t>Na</t>
  </si>
  <si>
    <t>273 (−7)</t>
  </si>
  <si>
    <t>2 strokes</t>
  </si>
  <si>
    <t>19876-78918</t>
  </si>
  <si>
    <t>Tway</t>
  </si>
  <si>
    <t>19876-78009</t>
  </si>
  <si>
    <t>Graham</t>
  </si>
  <si>
    <t>DeLaet</t>
  </si>
  <si>
    <t>19876-77897</t>
  </si>
  <si>
    <t>Wesley</t>
  </si>
  <si>
    <t>Bryan</t>
  </si>
  <si>
    <t>19876-78355</t>
  </si>
  <si>
    <t>Chris</t>
  </si>
  <si>
    <t>Kirk</t>
  </si>
  <si>
    <t>19876-78869</t>
  </si>
  <si>
    <t>Daniel</t>
  </si>
  <si>
    <t>Summerhays</t>
  </si>
  <si>
    <t>19876-78959</t>
  </si>
  <si>
    <t>Nick</t>
  </si>
  <si>
    <t>Watney</t>
  </si>
  <si>
    <t>19876-78239</t>
  </si>
  <si>
    <t>Charles</t>
  </si>
  <si>
    <t>Howell III</t>
  </si>
  <si>
    <t>Woody Austin</t>
  </si>
  <si>
    <t>Par 4 (300-350)</t>
  </si>
  <si>
    <t>Neediest Kids Championship presented by Under Armour</t>
  </si>
  <si>
    <t>19876-78224</t>
  </si>
  <si>
    <t>Morgan</t>
  </si>
  <si>
    <t>Hoffmann</t>
  </si>
  <si>
    <t>19876-78766</t>
  </si>
  <si>
    <t>Xander</t>
  </si>
  <si>
    <t>Schauffele</t>
  </si>
  <si>
    <t>19876-78310</t>
  </si>
  <si>
    <t>Sung</t>
  </si>
  <si>
    <t>Kang</t>
  </si>
  <si>
    <t>19876-78857</t>
  </si>
  <si>
    <t>Streelman</t>
  </si>
  <si>
    <t>19876-78195</t>
  </si>
  <si>
    <t>Hearn</t>
  </si>
  <si>
    <t>272 (−8)</t>
  </si>
  <si>
    <t>1 stroke</t>
  </si>
  <si>
    <t>19876-78598</t>
  </si>
  <si>
    <t>Casey Wittenberg</t>
  </si>
  <si>
    <t>Seung-yul</t>
  </si>
  <si>
    <t>Seung-yul Noh</t>
  </si>
  <si>
    <t>Noh</t>
  </si>
  <si>
    <t>Constellation Energy Senior Players Championship</t>
  </si>
  <si>
    <t>19876-78135</t>
  </si>
  <si>
    <t>Lucas</t>
  </si>
  <si>
    <t>Glover</t>
  </si>
  <si>
    <t>19876-78451</t>
  </si>
  <si>
    <t>Luke</t>
  </si>
  <si>
    <t>List</t>
  </si>
  <si>
    <t>19876-78320</t>
  </si>
  <si>
    <t>Smylie</t>
  </si>
  <si>
    <t>Kaufman</t>
  </si>
  <si>
    <t>19876-78582</t>
  </si>
  <si>
    <t>Grayson</t>
  </si>
  <si>
    <t>Murray</t>
  </si>
  <si>
    <t>Par 4 (400-450)</t>
  </si>
  <si>
    <t>19876-78913</t>
  </si>
  <si>
    <t>Cameron</t>
  </si>
  <si>
    <t>Tringale</t>
  </si>
  <si>
    <t>Champions</t>
  </si>
  <si>
    <t>Mark O'Meara</t>
  </si>
  <si>
    <t>Playoff</t>
  </si>
  <si>
    <t>Michael Allen</t>
  </si>
  <si>
    <t>19876-78169</t>
  </si>
  <si>
    <t>James</t>
  </si>
  <si>
    <t>Hahn</t>
  </si>
  <si>
    <t>Booz Allen Classic</t>
  </si>
  <si>
    <t>19876-78938</t>
  </si>
  <si>
    <t>Jhonattan</t>
  </si>
  <si>
    <t>Vegas</t>
  </si>
  <si>
    <t>264 (−20)</t>
  </si>
  <si>
    <t>5 strokes</t>
  </si>
  <si>
    <t>Billy Andrade
 Nick O'Hern
 Pádraig Harrington
 Steve Stricker</t>
  </si>
  <si>
    <t>19876-78856</t>
  </si>
  <si>
    <t>Robert</t>
  </si>
  <si>
    <t>Streb</t>
  </si>
  <si>
    <t>Par 4 (450-500)</t>
  </si>
  <si>
    <t>Adam Scott</t>
  </si>
  <si>
    <t>263 (−21)</t>
  </si>
  <si>
    <t>19876-78831</t>
  </si>
  <si>
    <t>Jason Dufner</t>
  </si>
  <si>
    <t>J.J.</t>
  </si>
  <si>
    <t>Spaun</t>
  </si>
  <si>
    <t>19876-78351</t>
  </si>
  <si>
    <t>Whee</t>
  </si>
  <si>
    <t>4 strokes</t>
  </si>
  <si>
    <t>19876-78890</t>
  </si>
  <si>
    <t>Vaughn</t>
  </si>
  <si>
    <t>Taylor</t>
  </si>
  <si>
    <t>19876-78739</t>
  </si>
  <si>
    <t>Rodgers</t>
  </si>
  <si>
    <t>FBR Capital Open</t>
  </si>
  <si>
    <t>19876-78500</t>
  </si>
  <si>
    <t>Ben</t>
  </si>
  <si>
    <t>270 (−14)</t>
  </si>
  <si>
    <t>Joe Durant
 Fred Funk
 Duffy Waldorf</t>
  </si>
  <si>
    <t>Kemper Insurance Open</t>
  </si>
  <si>
    <t>Bob Estes</t>
  </si>
  <si>
    <t>273 (−11)</t>
  </si>
  <si>
    <t>Rich Beem</t>
  </si>
  <si>
    <t>19876-78295</t>
  </si>
  <si>
    <t>Matt</t>
  </si>
  <si>
    <t>Jones</t>
  </si>
  <si>
    <t>Frank Lickliter</t>
  </si>
  <si>
    <t>268 (−16)</t>
  </si>
  <si>
    <t>J. J. Henry</t>
  </si>
  <si>
    <t>19876-77867</t>
  </si>
  <si>
    <t>Jonas</t>
  </si>
  <si>
    <t>Blixt</t>
  </si>
  <si>
    <t>19876-77880</t>
  </si>
  <si>
    <t>Dominic</t>
  </si>
  <si>
    <t>Bozzelli</t>
  </si>
  <si>
    <t>19876-78935</t>
  </si>
  <si>
    <t>Harold</t>
  </si>
  <si>
    <t>Varner III</t>
  </si>
  <si>
    <t>Tom Scherrer</t>
  </si>
  <si>
    <t>271 (−13)</t>
  </si>
  <si>
    <t>Greg Chalmers
 Kazuhiko Hosokawa
 Franklin Langham
 Justin Leonard
 Steve Lowery</t>
  </si>
  <si>
    <t>19876-78692</t>
  </si>
  <si>
    <t>Seamus</t>
  </si>
  <si>
    <t>Power</t>
  </si>
  <si>
    <t>Kemper Open</t>
  </si>
  <si>
    <t>19876-78243</t>
  </si>
  <si>
    <t>Mackenzie</t>
  </si>
  <si>
    <t>Hughes</t>
  </si>
  <si>
    <t>19876-78576</t>
  </si>
  <si>
    <t>Trey</t>
  </si>
  <si>
    <t>Mullinax</t>
  </si>
  <si>
    <t>19876-78874</t>
  </si>
  <si>
    <t>Hudson</t>
  </si>
  <si>
    <t>Swafford</t>
  </si>
  <si>
    <t>19876-78372</t>
  </si>
  <si>
    <t>Jason</t>
  </si>
  <si>
    <t>Kokrak</t>
  </si>
  <si>
    <t>19876-78249</t>
  </si>
  <si>
    <t>Hurley III</t>
  </si>
  <si>
    <t>19876-77836</t>
  </si>
  <si>
    <t>Ricky</t>
  </si>
  <si>
    <t>Barnes</t>
  </si>
  <si>
    <t>19876-78942</t>
  </si>
  <si>
    <t>274 (−10)</t>
  </si>
  <si>
    <t>Bill Glasson
 Bradley Hughes</t>
  </si>
  <si>
    <t>Camilo</t>
  </si>
  <si>
    <t>Villegas</t>
  </si>
  <si>
    <t>Scott Hoch</t>
  </si>
  <si>
    <t>Mark Wiebe</t>
  </si>
  <si>
    <t>19876-78966</t>
  </si>
  <si>
    <t>Boo</t>
  </si>
  <si>
    <t>Weekley</t>
  </si>
  <si>
    <t>Steve Stricker</t>
  </si>
  <si>
    <t>3 strokes</t>
  </si>
  <si>
    <t>Brad Faxon
 Scott Hoch
 Mark O'Meara
 Grant Waite</t>
  </si>
  <si>
    <t>19876-77975</t>
  </si>
  <si>
    <t>Crane</t>
  </si>
  <si>
    <t>Lee Janzen</t>
  </si>
  <si>
    <t>272 (−12)</t>
  </si>
  <si>
    <t>Corey Pavin</t>
  </si>
  <si>
    <t>19876-78005</t>
  </si>
  <si>
    <t>Bryson</t>
  </si>
  <si>
    <t>DeChambeau</t>
  </si>
  <si>
    <t>Mark Brooks</t>
  </si>
  <si>
    <t>Bobby WadkinsD. A. Weibring</t>
  </si>
  <si>
    <t>19876-77862</t>
  </si>
  <si>
    <t>Zac</t>
  </si>
  <si>
    <t>Grant Waite</t>
  </si>
  <si>
    <t>Blair</t>
  </si>
  <si>
    <t>275 (−9)</t>
  </si>
  <si>
    <t>Tom Kite</t>
  </si>
  <si>
    <t>Bill Glasson</t>
  </si>
  <si>
    <t>276 (−8)</t>
  </si>
  <si>
    <t>19876-78638</t>
  </si>
  <si>
    <t>C.T.</t>
  </si>
  <si>
    <t>John Daly
 Ken Green
 Mike Springer
 Howard Twitty</t>
  </si>
  <si>
    <t>Pan</t>
  </si>
  <si>
    <t>Billy Andrade</t>
  </si>
  <si>
    <t>Jeff Sluman</t>
  </si>
  <si>
    <t>Jim Renner</t>
  </si>
  <si>
    <t>19876-78137</t>
  </si>
  <si>
    <t>Gil Morgan</t>
  </si>
  <si>
    <t>Fabian</t>
  </si>
  <si>
    <t>Ian Baker-Finch</t>
  </si>
  <si>
    <t>Gomez</t>
  </si>
  <si>
    <t>Tom Byrum</t>
  </si>
  <si>
    <t>19876-78358</t>
  </si>
  <si>
    <t>Tommy Armour III
 Billy Ray Brown
 Jim Thorpe</t>
  </si>
  <si>
    <t>Patton</t>
  </si>
  <si>
    <t>Kizzire</t>
  </si>
  <si>
    <t>Morris Hatalsky</t>
  </si>
  <si>
    <t>19876-78889</t>
  </si>
  <si>
    <t>7 strokes</t>
  </si>
  <si>
    <t>Chris PerryHoward Twitty</t>
  </si>
  <si>
    <t>19876-78559</t>
  </si>
  <si>
    <t>Bryce</t>
  </si>
  <si>
    <t>Molder</t>
  </si>
  <si>
    <t>19876-78344</t>
  </si>
  <si>
    <t>Michael</t>
  </si>
  <si>
    <t>Ted Potter, Jr.</t>
  </si>
  <si>
    <t>19876-78613</t>
  </si>
  <si>
    <t>Geoff</t>
  </si>
  <si>
    <t>Ogilvy</t>
  </si>
  <si>
    <t>19876-77948</t>
  </si>
  <si>
    <t>K.J.</t>
  </si>
  <si>
    <t>Choi</t>
  </si>
  <si>
    <t>19876-78723</t>
  </si>
  <si>
    <t>Reifers</t>
  </si>
  <si>
    <t>19876-78245</t>
  </si>
  <si>
    <t>John</t>
  </si>
  <si>
    <t>Huh</t>
  </si>
  <si>
    <t>19876-78763</t>
  </si>
  <si>
    <t>Sam</t>
  </si>
  <si>
    <t>Saunders</t>
  </si>
  <si>
    <t>19876-78543</t>
  </si>
  <si>
    <t>Troy</t>
  </si>
  <si>
    <t>Merritt</t>
  </si>
  <si>
    <t>19876-78056</t>
  </si>
  <si>
    <t>Julian</t>
  </si>
  <si>
    <t>Etulain</t>
  </si>
  <si>
    <t>19876-78839</t>
  </si>
  <si>
    <t>Scott</t>
  </si>
  <si>
    <t>Justin Hicks</t>
  </si>
  <si>
    <t>Stallings</t>
  </si>
  <si>
    <t>19876-77866</t>
  </si>
  <si>
    <t>Ryan</t>
  </si>
  <si>
    <t>Blaum</t>
  </si>
  <si>
    <t>19876-78122</t>
  </si>
  <si>
    <t>Brian</t>
  </si>
  <si>
    <t>Gay</t>
  </si>
  <si>
    <t>19876-77887</t>
  </si>
  <si>
    <t>Brehm</t>
  </si>
  <si>
    <t>19876-78378</t>
  </si>
  <si>
    <t>Kelly</t>
  </si>
  <si>
    <t>Mike Weir</t>
  </si>
  <si>
    <t>Kraft</t>
  </si>
  <si>
    <t>19876-78684</t>
  </si>
  <si>
    <t>D.A.</t>
  </si>
  <si>
    <t>Points</t>
  </si>
  <si>
    <t>Cheng-Tsung Pan</t>
  </si>
  <si>
    <t>19876-78471</t>
  </si>
  <si>
    <t>Curtis</t>
  </si>
  <si>
    <t>Luck</t>
  </si>
  <si>
    <t>19876-77830</t>
  </si>
  <si>
    <t>Blayne</t>
  </si>
  <si>
    <t>Barber</t>
  </si>
  <si>
    <t>19876-78923</t>
  </si>
  <si>
    <t>Tyrone</t>
  </si>
  <si>
    <t>Van Aswegen</t>
  </si>
  <si>
    <t>19876-78168</t>
  </si>
  <si>
    <t>Brandon</t>
  </si>
  <si>
    <t>Hagy</t>
  </si>
  <si>
    <t>19876-77927</t>
  </si>
  <si>
    <t>Alex</t>
  </si>
  <si>
    <t>Cejka</t>
  </si>
  <si>
    <t>19876-78207</t>
  </si>
  <si>
    <t>Henry</t>
  </si>
  <si>
    <t>Josh Teater</t>
  </si>
  <si>
    <t>19876-78212</t>
  </si>
  <si>
    <t>Jim</t>
  </si>
  <si>
    <t>Herman</t>
  </si>
  <si>
    <t>19876-77823</t>
  </si>
  <si>
    <t>Aaron</t>
  </si>
  <si>
    <t>Baddeley</t>
  </si>
  <si>
    <t>19876-78637</t>
  </si>
  <si>
    <t>Rod</t>
  </si>
  <si>
    <t>Pampling</t>
  </si>
  <si>
    <t>19876-78436</t>
  </si>
  <si>
    <t>Spencer</t>
  </si>
  <si>
    <t>Levin</t>
  </si>
  <si>
    <t>19876-78714</t>
  </si>
  <si>
    <t>Jonathan</t>
  </si>
  <si>
    <t>Randolph</t>
  </si>
  <si>
    <t>19876-78491</t>
  </si>
  <si>
    <t>Peter</t>
  </si>
  <si>
    <t>Malnati</t>
  </si>
  <si>
    <t>19876-78120</t>
  </si>
  <si>
    <t>Garrigus</t>
  </si>
  <si>
    <t>19876-78150</t>
  </si>
  <si>
    <t>Cody</t>
  </si>
  <si>
    <t>Gribble</t>
  </si>
  <si>
    <t>19876-77923</t>
  </si>
  <si>
    <t>Roberto</t>
  </si>
  <si>
    <t>Castro</t>
  </si>
  <si>
    <t>19876-78749</t>
  </si>
  <si>
    <t>Ruffels</t>
  </si>
  <si>
    <t>19876-78060</t>
  </si>
  <si>
    <t>Every</t>
  </si>
  <si>
    <t>R2</t>
  </si>
  <si>
    <t>R3</t>
  </si>
  <si>
    <t>R4</t>
  </si>
  <si>
    <t>Driving Accuracy</t>
  </si>
  <si>
    <t>19876-78846</t>
  </si>
  <si>
    <t>Brett</t>
  </si>
  <si>
    <t>Stegmaier</t>
  </si>
  <si>
    <t>19876-78633</t>
  </si>
  <si>
    <t>Greg</t>
  </si>
  <si>
    <t>Owen</t>
  </si>
  <si>
    <t>19876-78662</t>
  </si>
  <si>
    <t>Charlie Wi</t>
  </si>
  <si>
    <t>Percy</t>
  </si>
  <si>
    <t>Scrambling</t>
  </si>
  <si>
    <t>SG: Putting</t>
  </si>
  <si>
    <t>Recent DK Form</t>
  </si>
  <si>
    <t>19876-78983</t>
  </si>
  <si>
    <t>Tim</t>
  </si>
  <si>
    <t>Wilkinson</t>
  </si>
  <si>
    <t>19876-78066</t>
  </si>
  <si>
    <t>Derek</t>
  </si>
  <si>
    <t>Fathauer</t>
  </si>
  <si>
    <t>19876-78844</t>
  </si>
  <si>
    <t>Shawn</t>
  </si>
  <si>
    <t>Stefani</t>
  </si>
  <si>
    <t>T10</t>
  </si>
  <si>
    <t>T43</t>
  </si>
  <si>
    <t>19876-78897</t>
  </si>
  <si>
    <t>Thompson</t>
  </si>
  <si>
    <t>19876-78146</t>
  </si>
  <si>
    <t>Gavin</t>
  </si>
  <si>
    <t>Green</t>
  </si>
  <si>
    <t>19876-78946</t>
  </si>
  <si>
    <t>Johnson</t>
  </si>
  <si>
    <t>Wagner</t>
  </si>
  <si>
    <t>19876-78086</t>
  </si>
  <si>
    <t>Flores</t>
  </si>
  <si>
    <t>19876-77872</t>
  </si>
  <si>
    <t>Bohn</t>
  </si>
  <si>
    <t>19876-78142</t>
  </si>
  <si>
    <t>Gore</t>
  </si>
  <si>
    <t>Derek Ernst</t>
  </si>
  <si>
    <t>19876-77929</t>
  </si>
  <si>
    <t>Chalmers</t>
  </si>
  <si>
    <t>19876-78462</t>
  </si>
  <si>
    <t>Andrew</t>
  </si>
  <si>
    <t>Loupe</t>
  </si>
  <si>
    <t>19876-80788</t>
  </si>
  <si>
    <t>Wyndham</t>
  </si>
  <si>
    <t>Clark</t>
  </si>
  <si>
    <t>19876-78234</t>
  </si>
  <si>
    <t>Horsfield</t>
  </si>
  <si>
    <t>19876-77821</t>
  </si>
  <si>
    <t>Arjun</t>
  </si>
  <si>
    <t>Atwal</t>
  </si>
  <si>
    <t>Patrick Cantlay</t>
  </si>
  <si>
    <t>T15</t>
  </si>
  <si>
    <t>T14</t>
  </si>
  <si>
    <t>Harrison Frazar</t>
  </si>
  <si>
    <t>T52</t>
  </si>
  <si>
    <t>Paul Casey</t>
  </si>
  <si>
    <t>T4</t>
  </si>
  <si>
    <t>T5</t>
  </si>
  <si>
    <t>T17</t>
  </si>
  <si>
    <t>T67</t>
  </si>
  <si>
    <t>T57</t>
  </si>
  <si>
    <t>T35</t>
  </si>
  <si>
    <t>T8</t>
  </si>
  <si>
    <t>T42</t>
  </si>
  <si>
    <t>T28</t>
  </si>
  <si>
    <t>T26</t>
  </si>
  <si>
    <t>Emiliano Grillo</t>
  </si>
  <si>
    <t>T60</t>
  </si>
  <si>
    <t>T7</t>
  </si>
  <si>
    <t>T3</t>
  </si>
  <si>
    <t>MDF</t>
  </si>
  <si>
    <t>Zach Johnson</t>
  </si>
  <si>
    <t>T69</t>
  </si>
  <si>
    <t>Luke Donald</t>
  </si>
  <si>
    <t>T62</t>
  </si>
  <si>
    <t>T21</t>
  </si>
  <si>
    <t>T66</t>
  </si>
  <si>
    <t>T53</t>
  </si>
  <si>
    <t>Sebastian Munoz</t>
  </si>
  <si>
    <t>Ryan Armour</t>
  </si>
  <si>
    <t>Mark Anderson</t>
  </si>
  <si>
    <t>Scott Piercy</t>
  </si>
  <si>
    <t>J.T. Poston</t>
  </si>
  <si>
    <t>Bubba Watson</t>
  </si>
  <si>
    <t>Brett Drewitt</t>
  </si>
  <si>
    <t>Tag Ridings</t>
  </si>
  <si>
    <t>Richy Werenski</t>
  </si>
  <si>
    <t>Nicholas Lindheim</t>
  </si>
  <si>
    <t>Brian Campbell</t>
  </si>
  <si>
    <t>Brad Fritsch</t>
  </si>
  <si>
    <t>Zack Sucher</t>
  </si>
  <si>
    <t>Miguel Angel Carballo</t>
  </si>
  <si>
    <t>Rick Lamb</t>
  </si>
  <si>
    <t>Bobby Wyatt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</si>
</sst>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"/>
    <numFmt numFmtId="165" formatCode="m/d"/>
    <numFmt numFmtId="166" formatCode="0.000"/>
    <numFmt numFmtId="167" formatCode="#,##0.0"/>
    <numFmt numFmtId="168" formatCode="&quot;$&quot;#,##0.00"/>
  </numFmts>
  <fonts count="17">
    <font>
      <sz val="10.0"/>
      <color rgb="FF000000"/>
      <name val="Arial"/>
    </font>
    <font/>
    <font>
      <color rgb="FFFFFFFF"/>
    </font>
    <font>
      <sz val="11.0"/>
      <color rgb="FF000000"/>
      <name val="Calibri"/>
    </font>
    <font>
      <sz val="8.0"/>
      <color rgb="FFFFFFFF"/>
      <name val="Arial"/>
    </font>
    <font>
      <sz val="8.0"/>
      <name val="Arial"/>
    </font>
    <font>
      <b/>
      <sz val="11.0"/>
      <color rgb="FFFFFFFF"/>
      <name val="&quot;Roboto Condensed&quot;"/>
    </font>
    <font>
      <b/>
      <sz val="11.0"/>
      <color rgb="FF000000"/>
      <name val="Sans-serif"/>
    </font>
    <font>
      <sz val="12.0"/>
      <color rgb="FF000000"/>
      <name val="&quot;Roboto Condensed&quot;"/>
    </font>
    <font>
      <sz val="12.0"/>
      <name val="&quot;Roboto Condensed&quot;"/>
    </font>
    <font>
      <b/>
      <sz val="11.0"/>
      <color rgb="FF0B0080"/>
      <name val="Sans-serif"/>
    </font>
    <font>
      <sz val="11.0"/>
      <color rgb="FF0B0080"/>
      <name val="Sans-serif"/>
    </font>
    <font>
      <i/>
      <sz val="11.0"/>
      <color rgb="FF000000"/>
      <name val="Sans-serif"/>
    </font>
    <font>
      <sz val="11.0"/>
      <color rgb="FF000000"/>
      <name val="Sans-serif"/>
    </font>
    <font>
      <color rgb="FFFFFFFF"/>
      <name val="Arial"/>
    </font>
    <font>
      <name val="Arial"/>
    </font>
    <font>
      <color rgb="FF000000"/>
      <name val="Arial"/>
    </font>
  </fonts>
  <fills count="470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003165"/>
        <bgColor rgb="FF003165"/>
      </patternFill>
    </fill>
    <fill>
      <patternFill patternType="solid">
        <fgColor rgb="FFEAECF0"/>
        <bgColor rgb="FFEAECF0"/>
      </patternFill>
    </fill>
    <fill>
      <patternFill patternType="solid">
        <fgColor rgb="FFF2F2F2"/>
        <bgColor rgb="FFF2F2F2"/>
      </patternFill>
    </fill>
    <fill>
      <patternFill patternType="solid">
        <fgColor rgb="FFF7F7F7"/>
        <bgColor rgb="FFF7F7F7"/>
      </patternFill>
    </fill>
    <fill>
      <patternFill patternType="solid">
        <fgColor rgb="FFC9DAF8"/>
        <bgColor rgb="FFC9DAF8"/>
      </patternFill>
    </fill>
    <fill>
      <patternFill patternType="solid">
        <fgColor rgb="FFD0E0E3"/>
        <bgColor rgb="FFD0E0E3"/>
      </patternFill>
    </fill>
    <fill>
      <patternFill patternType="solid">
        <fgColor rgb="FFF8F9FA"/>
        <bgColor rgb="FFF8F9FA"/>
      </patternFill>
    </fill>
    <fill>
      <patternFill patternType="solid">
        <fgColor rgb="FFF4CCCC"/>
        <bgColor rgb="FFF4CCCC"/>
      </patternFill>
    </fill>
    <fill>
      <patternFill patternType="solid">
        <fgColor rgb="FFACE1AF"/>
        <bgColor rgb="FFACE1AF"/>
      </patternFill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FFD666"/>
        <bgColor rgb="FFFFD666"/>
      </patternFill>
    </fill>
    <fill>
      <patternFill patternType="solid">
        <fgColor rgb="FFFBC568"/>
        <bgColor rgb="FFFBC568"/>
      </patternFill>
    </fill>
    <fill>
      <patternFill patternType="solid">
        <fgColor rgb="FFF9C069"/>
        <bgColor rgb="FFF9C069"/>
      </patternFill>
    </fill>
    <fill>
      <patternFill patternType="solid">
        <fgColor rgb="FF75C28B"/>
        <bgColor rgb="FF75C28B"/>
      </patternFill>
    </fill>
    <fill>
      <patternFill patternType="solid">
        <fgColor rgb="FFC1CD77"/>
        <bgColor rgb="FFC1CD77"/>
      </patternFill>
    </fill>
    <fill>
      <patternFill patternType="solid">
        <fgColor rgb="FF80C182"/>
        <bgColor rgb="FF80C182"/>
      </patternFill>
    </fill>
    <fill>
      <patternFill patternType="solid">
        <fgColor rgb="FFB6CB77"/>
        <bgColor rgb="FFB6CB77"/>
      </patternFill>
    </fill>
    <fill>
      <patternFill patternType="solid">
        <fgColor rgb="FFC9CE72"/>
        <bgColor rgb="FFC9CE72"/>
      </patternFill>
    </fill>
    <fill>
      <patternFill patternType="solid">
        <fgColor rgb="FFDBD170"/>
        <bgColor rgb="FFDBD170"/>
      </patternFill>
    </fill>
    <fill>
      <patternFill patternType="solid">
        <fgColor rgb="FF58BB8A"/>
        <bgColor rgb="FF58BB8A"/>
      </patternFill>
    </fill>
    <fill>
      <patternFill patternType="solid">
        <fgColor rgb="FFF4AD6B"/>
        <bgColor rgb="FFF4AD6B"/>
      </patternFill>
    </fill>
    <fill>
      <patternFill patternType="solid">
        <fgColor rgb="FFF1A26D"/>
        <bgColor rgb="FFF1A26D"/>
      </patternFill>
    </fill>
    <fill>
      <patternFill patternType="solid">
        <fgColor rgb="FFF2A46D"/>
        <bgColor rgb="FFF2A46D"/>
      </patternFill>
    </fill>
    <fill>
      <patternFill patternType="solid">
        <fgColor rgb="FFCACF74"/>
        <bgColor rgb="FFCACF74"/>
      </patternFill>
    </fill>
    <fill>
      <patternFill patternType="solid">
        <fgColor rgb="FFB9CC79"/>
        <bgColor rgb="FFB9CC79"/>
      </patternFill>
    </fill>
    <fill>
      <patternFill patternType="solid">
        <fgColor rgb="FF57BB8A"/>
        <bgColor rgb="FF57BB8A"/>
      </patternFill>
    </fill>
    <fill>
      <patternFill patternType="solid">
        <fgColor rgb="FF90C580"/>
        <bgColor rgb="FF90C580"/>
      </patternFill>
    </fill>
    <fill>
      <patternFill patternType="solid">
        <fgColor rgb="FFEAD36A"/>
        <bgColor rgb="FFEAD36A"/>
      </patternFill>
    </fill>
    <fill>
      <patternFill patternType="solid">
        <fgColor rgb="FFAFCB7C"/>
        <bgColor rgb="FFAFCB7C"/>
      </patternFill>
    </fill>
    <fill>
      <patternFill patternType="solid">
        <fgColor rgb="FF5FBC88"/>
        <bgColor rgb="FF5FBC88"/>
      </patternFill>
    </fill>
    <fill>
      <patternFill patternType="solid">
        <fgColor rgb="FFF9CB9C"/>
        <bgColor rgb="FFF9CB9C"/>
      </patternFill>
    </fill>
    <fill>
      <patternFill patternType="solid">
        <fgColor rgb="FFF2A66D"/>
        <bgColor rgb="FFF2A66D"/>
      </patternFill>
    </fill>
    <fill>
      <patternFill patternType="solid">
        <fgColor rgb="FFEC926F"/>
        <bgColor rgb="FFEC926F"/>
      </patternFill>
    </fill>
    <fill>
      <patternFill patternType="solid">
        <fgColor rgb="FFF09F6E"/>
        <bgColor rgb="FFF09F6E"/>
      </patternFill>
    </fill>
    <fill>
      <patternFill patternType="solid">
        <fgColor rgb="FFCFCF73"/>
        <bgColor rgb="FFCFCF73"/>
      </patternFill>
    </fill>
    <fill>
      <patternFill patternType="solid">
        <fgColor rgb="FFDBD16F"/>
        <bgColor rgb="FFDBD16F"/>
      </patternFill>
    </fill>
    <fill>
      <patternFill patternType="solid">
        <fgColor rgb="FF74BF84"/>
        <bgColor rgb="FF74BF84"/>
      </patternFill>
    </fill>
    <fill>
      <patternFill patternType="solid">
        <fgColor rgb="FFBBCC76"/>
        <bgColor rgb="FFBBCC76"/>
      </patternFill>
    </fill>
    <fill>
      <patternFill patternType="solid">
        <fgColor rgb="FFA1C87B"/>
        <bgColor rgb="FFA1C87B"/>
      </patternFill>
    </fill>
    <fill>
      <patternFill patternType="solid">
        <fgColor rgb="FFAACA7D"/>
        <bgColor rgb="FFAACA7D"/>
      </patternFill>
    </fill>
    <fill>
      <patternFill patternType="solid">
        <fgColor rgb="FFF0A06D"/>
        <bgColor rgb="FFF0A06D"/>
      </patternFill>
    </fill>
    <fill>
      <patternFill patternType="solid">
        <fgColor rgb="FFEA8A71"/>
        <bgColor rgb="FFEA8A71"/>
      </patternFill>
    </fill>
    <fill>
      <patternFill patternType="solid">
        <fgColor rgb="FFEF9A6E"/>
        <bgColor rgb="FFEF9A6E"/>
      </patternFill>
    </fill>
    <fill>
      <patternFill patternType="solid">
        <fgColor rgb="FFC6CE75"/>
        <bgColor rgb="FFC6CE75"/>
      </patternFill>
    </fill>
    <fill>
      <patternFill patternType="solid">
        <fgColor rgb="FF8AC586"/>
        <bgColor rgb="FF8AC586"/>
      </patternFill>
    </fill>
    <fill>
      <patternFill patternType="solid">
        <fgColor rgb="FF93C47E"/>
        <bgColor rgb="FF93C47E"/>
      </patternFill>
    </fill>
    <fill>
      <patternFill patternType="solid">
        <fgColor rgb="FF7CC285"/>
        <bgColor rgb="FF7CC285"/>
      </patternFill>
    </fill>
    <fill>
      <patternFill patternType="solid">
        <fgColor rgb="FFFED467"/>
        <bgColor rgb="FFFED467"/>
      </patternFill>
    </fill>
    <fill>
      <patternFill patternType="solid">
        <fgColor rgb="FFA6C97E"/>
        <bgColor rgb="FFA6C97E"/>
      </patternFill>
    </fill>
    <fill>
      <patternFill patternType="solid">
        <fgColor rgb="FF64BD87"/>
        <bgColor rgb="FF64BD87"/>
      </patternFill>
    </fill>
    <fill>
      <patternFill patternType="solid">
        <fgColor rgb="FFF2A86C"/>
        <bgColor rgb="FFF2A86C"/>
      </patternFill>
    </fill>
    <fill>
      <patternFill patternType="solid">
        <fgColor rgb="FFCBCF74"/>
        <bgColor rgb="FFCBCF74"/>
      </patternFill>
    </fill>
    <fill>
      <patternFill patternType="solid">
        <fgColor rgb="FFA8C879"/>
        <bgColor rgb="FFA8C879"/>
      </patternFill>
    </fill>
    <fill>
      <patternFill patternType="solid">
        <fgColor rgb="FFC5CD73"/>
        <bgColor rgb="FFC5CD73"/>
      </patternFill>
    </fill>
    <fill>
      <patternFill patternType="solid">
        <fgColor rgb="FFB6CB76"/>
        <bgColor rgb="FFB6CB76"/>
      </patternFill>
    </fill>
    <fill>
      <patternFill patternType="solid">
        <fgColor rgb="FFB4CB7A"/>
        <bgColor rgb="FFB4CB7A"/>
      </patternFill>
    </fill>
    <fill>
      <patternFill patternType="solid">
        <fgColor rgb="FF78C183"/>
        <bgColor rgb="FF78C183"/>
      </patternFill>
    </fill>
    <fill>
      <patternFill patternType="solid">
        <fgColor rgb="FFEA9999"/>
        <bgColor rgb="FFEA9999"/>
      </patternFill>
    </fill>
    <fill>
      <patternFill patternType="solid">
        <fgColor rgb="FFE3D16C"/>
        <bgColor rgb="FFE3D16C"/>
      </patternFill>
    </fill>
    <fill>
      <patternFill patternType="solid">
        <fgColor rgb="FFEED36A"/>
        <bgColor rgb="FFEED36A"/>
      </patternFill>
    </fill>
    <fill>
      <patternFill patternType="solid">
        <fgColor rgb="FFFED066"/>
        <bgColor rgb="FFFED066"/>
      </patternFill>
    </fill>
    <fill>
      <patternFill patternType="solid">
        <fgColor rgb="FFBECD78"/>
        <bgColor rgb="FFBECD78"/>
      </patternFill>
    </fill>
    <fill>
      <patternFill patternType="solid">
        <fgColor rgb="FFF0D46A"/>
        <bgColor rgb="FFF0D46A"/>
      </patternFill>
    </fill>
    <fill>
      <patternFill patternType="solid">
        <fgColor rgb="FFC5CC73"/>
        <bgColor rgb="FFC5CC73"/>
      </patternFill>
    </fill>
    <fill>
      <patternFill patternType="solid">
        <fgColor rgb="FFC4CD74"/>
        <bgColor rgb="FFC4CD74"/>
      </patternFill>
    </fill>
    <fill>
      <patternFill patternType="solid">
        <fgColor rgb="FF8EC580"/>
        <bgColor rgb="FF8EC580"/>
      </patternFill>
    </fill>
    <fill>
      <patternFill patternType="solid">
        <fgColor rgb="FFD7D071"/>
        <bgColor rgb="FFD7D071"/>
      </patternFill>
    </fill>
    <fill>
      <patternFill patternType="solid">
        <fgColor rgb="FF7AC182"/>
        <bgColor rgb="FF7AC182"/>
      </patternFill>
    </fill>
    <fill>
      <patternFill patternType="solid">
        <fgColor rgb="FFF6B56A"/>
        <bgColor rgb="FFF6B56A"/>
      </patternFill>
    </fill>
    <fill>
      <patternFill patternType="solid">
        <fgColor rgb="FFF7B96A"/>
        <bgColor rgb="FFF7B96A"/>
      </patternFill>
    </fill>
    <fill>
      <patternFill patternType="solid">
        <fgColor rgb="FFF3A96C"/>
        <bgColor rgb="FFF3A96C"/>
      </patternFill>
    </fill>
    <fill>
      <patternFill patternType="solid">
        <fgColor rgb="FF9BC881"/>
        <bgColor rgb="FF9BC881"/>
      </patternFill>
    </fill>
    <fill>
      <patternFill patternType="solid">
        <fgColor rgb="FF8FC684"/>
        <bgColor rgb="FF8FC684"/>
      </patternFill>
    </fill>
    <fill>
      <patternFill patternType="solid">
        <fgColor rgb="FFB6CA76"/>
        <bgColor rgb="FFB6CA76"/>
      </patternFill>
    </fill>
    <fill>
      <patternFill patternType="solid">
        <fgColor rgb="FFE2D26C"/>
        <bgColor rgb="FFE2D26C"/>
      </patternFill>
    </fill>
    <fill>
      <patternFill patternType="solid">
        <fgColor rgb="FFFAC569"/>
        <bgColor rgb="FFFAC569"/>
      </patternFill>
    </fill>
    <fill>
      <patternFill patternType="solid">
        <fgColor rgb="FF6EC18D"/>
        <bgColor rgb="FF6EC18D"/>
      </patternFill>
    </fill>
    <fill>
      <patternFill patternType="solid">
        <fgColor rgb="FF7CC182"/>
        <bgColor rgb="FF7CC182"/>
      </patternFill>
    </fill>
    <fill>
      <patternFill patternType="solid">
        <fgColor rgb="FFF5AF6B"/>
        <bgColor rgb="FFF5AF6B"/>
      </patternFill>
    </fill>
    <fill>
      <patternFill patternType="solid">
        <fgColor rgb="FFF4AB6C"/>
        <bgColor rgb="FFF4AB6C"/>
      </patternFill>
    </fill>
    <fill>
      <patternFill patternType="solid">
        <fgColor rgb="FFD8D170"/>
        <bgColor rgb="FFD8D170"/>
      </patternFill>
    </fill>
    <fill>
      <patternFill patternType="solid">
        <fgColor rgb="FFF9C269"/>
        <bgColor rgb="FFF9C269"/>
      </patternFill>
    </fill>
    <fill>
      <patternFill patternType="solid">
        <fgColor rgb="FF95C57D"/>
        <bgColor rgb="FF95C57D"/>
      </patternFill>
    </fill>
    <fill>
      <patternFill patternType="solid">
        <fgColor rgb="FFA5C87B"/>
        <bgColor rgb="FFA5C87B"/>
      </patternFill>
    </fill>
    <fill>
      <patternFill patternType="solid">
        <fgColor rgb="FF8DC480"/>
        <bgColor rgb="FF8DC480"/>
      </patternFill>
    </fill>
    <fill>
      <patternFill patternType="solid">
        <fgColor rgb="FF93C783"/>
        <bgColor rgb="FF93C783"/>
      </patternFill>
    </fill>
    <fill>
      <patternFill patternType="solid">
        <fgColor rgb="FF7EC281"/>
        <bgColor rgb="FF7EC281"/>
      </patternFill>
    </fill>
    <fill>
      <patternFill patternType="solid">
        <fgColor rgb="FFEE986F"/>
        <bgColor rgb="FFEE986F"/>
      </patternFill>
    </fill>
    <fill>
      <patternFill patternType="solid">
        <fgColor rgb="FFF3D569"/>
        <bgColor rgb="FFF3D569"/>
      </patternFill>
    </fill>
    <fill>
      <patternFill patternType="solid">
        <fgColor rgb="FFCACD72"/>
        <bgColor rgb="FFCACD72"/>
      </patternFill>
    </fill>
    <fill>
      <patternFill patternType="solid">
        <fgColor rgb="FFC8CE73"/>
        <bgColor rgb="FFC8CE73"/>
      </patternFill>
    </fill>
    <fill>
      <patternFill patternType="solid">
        <fgColor rgb="FFD9D170"/>
        <bgColor rgb="FFD9D170"/>
      </patternFill>
    </fill>
    <fill>
      <patternFill patternType="solid">
        <fgColor rgb="FF7FC281"/>
        <bgColor rgb="FF7FC281"/>
      </patternFill>
    </fill>
    <fill>
      <patternFill patternType="solid">
        <fgColor rgb="FFE77E72"/>
        <bgColor rgb="FFE77E72"/>
      </patternFill>
    </fill>
    <fill>
      <patternFill patternType="solid">
        <fgColor rgb="FFE67C73"/>
        <bgColor rgb="FFE67C73"/>
      </patternFill>
    </fill>
    <fill>
      <patternFill patternType="solid">
        <fgColor rgb="FFFED367"/>
        <bgColor rgb="FFFED367"/>
      </patternFill>
    </fill>
    <fill>
      <patternFill patternType="solid">
        <fgColor rgb="FF62BF91"/>
        <bgColor rgb="FF62BF91"/>
      </patternFill>
    </fill>
    <fill>
      <patternFill patternType="solid">
        <fgColor rgb="FF83C281"/>
        <bgColor rgb="FF83C281"/>
      </patternFill>
    </fill>
    <fill>
      <patternFill patternType="solid">
        <fgColor rgb="FFFED567"/>
        <bgColor rgb="FFFED567"/>
      </patternFill>
    </fill>
    <fill>
      <patternFill patternType="solid">
        <fgColor rgb="FFBDCC75"/>
        <bgColor rgb="FFBDCC75"/>
      </patternFill>
    </fill>
    <fill>
      <patternFill patternType="solid">
        <fgColor rgb="FFA5C97E"/>
        <bgColor rgb="FFA5C97E"/>
      </patternFill>
    </fill>
    <fill>
      <patternFill patternType="solid">
        <fgColor rgb="FF82C281"/>
        <bgColor rgb="FF82C281"/>
      </patternFill>
    </fill>
    <fill>
      <patternFill patternType="solid">
        <fgColor rgb="FFF6B36B"/>
        <bgColor rgb="FFF6B36B"/>
      </patternFill>
    </fill>
    <fill>
      <patternFill patternType="solid">
        <fgColor rgb="FFC3CE76"/>
        <bgColor rgb="FFC3CE76"/>
      </patternFill>
    </fill>
    <fill>
      <patternFill patternType="solid">
        <fgColor rgb="FF99C782"/>
        <bgColor rgb="FF99C782"/>
      </patternFill>
    </fill>
    <fill>
      <patternFill patternType="solid">
        <fgColor rgb="FF85C383"/>
        <bgColor rgb="FF85C383"/>
      </patternFill>
    </fill>
    <fill>
      <patternFill patternType="solid">
        <fgColor rgb="FFF9C169"/>
        <bgColor rgb="FFF9C169"/>
      </patternFill>
    </fill>
    <fill>
      <patternFill patternType="solid">
        <fgColor rgb="FFCCCF74"/>
        <bgColor rgb="FFCCCF74"/>
      </patternFill>
    </fill>
    <fill>
      <patternFill patternType="solid">
        <fgColor rgb="FF83C280"/>
        <bgColor rgb="FF83C280"/>
      </patternFill>
    </fill>
    <fill>
      <patternFill patternType="solid">
        <fgColor rgb="FFEE966F"/>
        <bgColor rgb="FFEE966F"/>
      </patternFill>
    </fill>
    <fill>
      <patternFill patternType="solid">
        <fgColor rgb="FFE88272"/>
        <bgColor rgb="FFE88272"/>
      </patternFill>
    </fill>
    <fill>
      <patternFill patternType="solid">
        <fgColor rgb="FFEB8B70"/>
        <bgColor rgb="FFEB8B70"/>
      </patternFill>
    </fill>
    <fill>
      <patternFill patternType="solid">
        <fgColor rgb="FFFBC869"/>
        <bgColor rgb="FFFBC869"/>
      </patternFill>
    </fill>
    <fill>
      <patternFill patternType="solid">
        <fgColor rgb="FF8BC585"/>
        <bgColor rgb="FF8BC585"/>
      </patternFill>
    </fill>
    <fill>
      <patternFill patternType="solid">
        <fgColor rgb="FF5DBC89"/>
        <bgColor rgb="FF5DBC89"/>
      </patternFill>
    </fill>
    <fill>
      <patternFill patternType="solid">
        <fgColor rgb="FFB4CB77"/>
        <bgColor rgb="FFB4CB77"/>
      </patternFill>
    </fill>
    <fill>
      <patternFill patternType="solid">
        <fgColor rgb="FF85C380"/>
        <bgColor rgb="FF85C380"/>
      </patternFill>
    </fill>
    <fill>
      <patternFill patternType="solid">
        <fgColor rgb="FFFED166"/>
        <bgColor rgb="FFFED166"/>
      </patternFill>
    </fill>
    <fill>
      <patternFill patternType="solid">
        <fgColor rgb="FFC9CF74"/>
        <bgColor rgb="FFC9CF74"/>
      </patternFill>
    </fill>
    <fill>
      <patternFill patternType="solid">
        <fgColor rgb="FFDAD170"/>
        <bgColor rgb="FFDAD170"/>
      </patternFill>
    </fill>
    <fill>
      <patternFill patternType="solid">
        <fgColor rgb="FFAAC879"/>
        <bgColor rgb="FFAAC879"/>
      </patternFill>
    </fill>
    <fill>
      <patternFill patternType="solid">
        <fgColor rgb="FF62BD8B"/>
        <bgColor rgb="FF62BD8B"/>
      </patternFill>
    </fill>
    <fill>
      <patternFill patternType="solid">
        <fgColor rgb="FFEAD36B"/>
        <bgColor rgb="FFEAD36B"/>
      </patternFill>
    </fill>
    <fill>
      <patternFill patternType="solid">
        <fgColor rgb="FFF9D667"/>
        <bgColor rgb="FFF9D667"/>
      </patternFill>
    </fill>
    <fill>
      <patternFill patternType="solid">
        <fgColor rgb="FF89C37F"/>
        <bgColor rgb="FF89C37F"/>
      </patternFill>
    </fill>
    <fill>
      <patternFill patternType="solid">
        <fgColor rgb="FFF7B86A"/>
        <bgColor rgb="FFF7B86A"/>
      </patternFill>
    </fill>
    <fill>
      <patternFill patternType="solid">
        <fgColor rgb="FFBACB75"/>
        <bgColor rgb="FFBACB75"/>
      </patternFill>
    </fill>
    <fill>
      <patternFill patternType="solid">
        <fgColor rgb="FF89C482"/>
        <bgColor rgb="FF89C482"/>
      </patternFill>
    </fill>
    <fill>
      <patternFill patternType="solid">
        <fgColor rgb="FFBBCC75"/>
        <bgColor rgb="FFBBCC75"/>
      </patternFill>
    </fill>
    <fill>
      <patternFill patternType="solid">
        <fgColor rgb="FFFBC868"/>
        <bgColor rgb="FFFBC868"/>
      </patternFill>
    </fill>
    <fill>
      <patternFill patternType="solid">
        <fgColor rgb="FF8AC37F"/>
        <bgColor rgb="FF8AC37F"/>
      </patternFill>
    </fill>
    <fill>
      <patternFill patternType="solid">
        <fgColor rgb="FFF8BB69"/>
        <bgColor rgb="FFF8BB69"/>
      </patternFill>
    </fill>
    <fill>
      <patternFill patternType="solid">
        <fgColor rgb="FFFAC169"/>
        <bgColor rgb="FFFAC169"/>
      </patternFill>
    </fill>
    <fill>
      <patternFill patternType="solid">
        <fgColor rgb="FFC5CE75"/>
        <bgColor rgb="FFC5CE75"/>
      </patternFill>
    </fill>
    <fill>
      <patternFill patternType="solid">
        <fgColor rgb="FF60BC89"/>
        <bgColor rgb="FF60BC89"/>
      </patternFill>
    </fill>
    <fill>
      <patternFill patternType="solid">
        <fgColor rgb="FFD2CF70"/>
        <bgColor rgb="FFD2CF70"/>
      </patternFill>
    </fill>
    <fill>
      <patternFill patternType="solid">
        <fgColor rgb="FFF6D568"/>
        <bgColor rgb="FFF6D568"/>
      </patternFill>
    </fill>
    <fill>
      <patternFill patternType="solid">
        <fgColor rgb="FFB0CB7B"/>
        <bgColor rgb="FFB0CB7B"/>
      </patternFill>
    </fill>
    <fill>
      <patternFill patternType="solid">
        <fgColor rgb="FF8BC47F"/>
        <bgColor rgb="FF8BC47F"/>
      </patternFill>
    </fill>
    <fill>
      <patternFill patternType="solid">
        <fgColor rgb="FFFFD566"/>
        <bgColor rgb="FFFFD566"/>
      </patternFill>
    </fill>
    <fill>
      <patternFill patternType="solid">
        <fgColor rgb="FFFED366"/>
        <bgColor rgb="FFFED366"/>
      </patternFill>
    </fill>
    <fill>
      <patternFill patternType="solid">
        <fgColor rgb="FFF3D469"/>
        <bgColor rgb="FFF3D469"/>
      </patternFill>
    </fill>
    <fill>
      <patternFill patternType="solid">
        <fgColor rgb="FF94C783"/>
        <bgColor rgb="FF94C783"/>
      </patternFill>
    </fill>
    <fill>
      <patternFill patternType="solid">
        <fgColor rgb="FFFCCC68"/>
        <bgColor rgb="FFFCCC68"/>
      </patternFill>
    </fill>
    <fill>
      <patternFill patternType="solid">
        <fgColor rgb="FFB7CA76"/>
        <bgColor rgb="FFB7CA76"/>
      </patternFill>
    </fill>
    <fill>
      <patternFill patternType="solid">
        <fgColor rgb="FF75C186"/>
        <bgColor rgb="FF75C186"/>
      </patternFill>
    </fill>
    <fill>
      <patternFill patternType="solid">
        <fgColor rgb="FFD4D070"/>
        <bgColor rgb="FFD4D070"/>
      </patternFill>
    </fill>
    <fill>
      <patternFill patternType="solid">
        <fgColor rgb="FFE8D36C"/>
        <bgColor rgb="FFE8D36C"/>
      </patternFill>
    </fill>
    <fill>
      <patternFill patternType="solid">
        <fgColor rgb="FF8CC47E"/>
        <bgColor rgb="FF8CC47E"/>
      </patternFill>
    </fill>
    <fill>
      <patternFill patternType="solid">
        <fgColor rgb="FFF7B76A"/>
        <bgColor rgb="FFF7B76A"/>
      </patternFill>
    </fill>
    <fill>
      <patternFill patternType="solid">
        <fgColor rgb="FFFAC368"/>
        <bgColor rgb="FFFAC368"/>
      </patternFill>
    </fill>
    <fill>
      <patternFill patternType="solid">
        <fgColor rgb="FFD8CF6F"/>
        <bgColor rgb="FFD8CF6F"/>
      </patternFill>
    </fill>
    <fill>
      <patternFill patternType="solid">
        <fgColor rgb="FFE8D36B"/>
        <bgColor rgb="FFE8D36B"/>
      </patternFill>
    </fill>
    <fill>
      <patternFill patternType="solid">
        <fgColor rgb="FF8FC47E"/>
        <bgColor rgb="FF8FC47E"/>
      </patternFill>
    </fill>
    <fill>
      <patternFill patternType="solid">
        <fgColor rgb="FFF9BF69"/>
        <bgColor rgb="FFF9BF69"/>
      </patternFill>
    </fill>
    <fill>
      <patternFill patternType="solid">
        <fgColor rgb="FFF5B16B"/>
        <bgColor rgb="FFF5B16B"/>
      </patternFill>
    </fill>
    <fill>
      <patternFill patternType="solid">
        <fgColor rgb="FFC4CC73"/>
        <bgColor rgb="FFC4CC73"/>
      </patternFill>
    </fill>
    <fill>
      <patternFill patternType="solid">
        <fgColor rgb="FFA9C979"/>
        <bgColor rgb="FFA9C979"/>
      </patternFill>
    </fill>
    <fill>
      <patternFill patternType="solid">
        <fgColor rgb="FFBACC79"/>
        <bgColor rgb="FFBACC79"/>
      </patternFill>
    </fill>
    <fill>
      <patternFill patternType="solid">
        <fgColor rgb="FF94C57D"/>
        <bgColor rgb="FF94C57D"/>
      </patternFill>
    </fill>
    <fill>
      <patternFill patternType="solid">
        <fgColor rgb="FFFDCF67"/>
        <bgColor rgb="FFFDCF67"/>
      </patternFill>
    </fill>
    <fill>
      <patternFill patternType="solid">
        <fgColor rgb="FFFAC468"/>
        <bgColor rgb="FFFAC468"/>
      </patternFill>
    </fill>
    <fill>
      <patternFill patternType="solid">
        <fgColor rgb="FFBACC78"/>
        <bgColor rgb="FFBACC78"/>
      </patternFill>
    </fill>
    <fill>
      <patternFill patternType="solid">
        <fgColor rgb="FFDBD06E"/>
        <bgColor rgb="FFDBD06E"/>
      </patternFill>
    </fill>
    <fill>
      <patternFill patternType="solid">
        <fgColor rgb="FFCBCE72"/>
        <bgColor rgb="FFCBCE72"/>
      </patternFill>
    </fill>
    <fill>
      <patternFill patternType="solid">
        <fgColor rgb="FFE0D16D"/>
        <bgColor rgb="FFE0D16D"/>
      </patternFill>
    </fill>
    <fill>
      <patternFill patternType="solid">
        <fgColor rgb="FFF2D569"/>
        <bgColor rgb="FFF2D569"/>
      </patternFill>
    </fill>
    <fill>
      <patternFill patternType="solid">
        <fgColor rgb="FF97C67C"/>
        <bgColor rgb="FF97C67C"/>
      </patternFill>
    </fill>
    <fill>
      <patternFill patternType="solid">
        <fgColor rgb="FFABC878"/>
        <bgColor rgb="FFABC878"/>
      </patternFill>
    </fill>
    <fill>
      <patternFill patternType="solid">
        <fgColor rgb="FFADCA7C"/>
        <bgColor rgb="FFADCA7C"/>
      </patternFill>
    </fill>
    <fill>
      <patternFill patternType="solid">
        <fgColor rgb="FFC9CE74"/>
        <bgColor rgb="FFC9CE74"/>
      </patternFill>
    </fill>
    <fill>
      <patternFill patternType="solid">
        <fgColor rgb="FF7CC083"/>
        <bgColor rgb="FF7CC083"/>
      </patternFill>
    </fill>
    <fill>
      <patternFill patternType="solid">
        <fgColor rgb="FFF5D568"/>
        <bgColor rgb="FFF5D568"/>
      </patternFill>
    </fill>
    <fill>
      <patternFill patternType="solid">
        <fgColor rgb="FFFED267"/>
        <bgColor rgb="FFFED267"/>
      </patternFill>
    </fill>
    <fill>
      <patternFill patternType="solid">
        <fgColor rgb="FFE9D36C"/>
        <bgColor rgb="FFE9D36C"/>
      </patternFill>
    </fill>
    <fill>
      <patternFill patternType="solid">
        <fgColor rgb="FF98C67C"/>
        <bgColor rgb="FF98C67C"/>
      </patternFill>
    </fill>
    <fill>
      <patternFill patternType="solid">
        <fgColor rgb="FFBFCD77"/>
        <bgColor rgb="FFBFCD77"/>
      </patternFill>
    </fill>
    <fill>
      <patternFill patternType="solid">
        <fgColor rgb="FFF7D567"/>
        <bgColor rgb="FFF7D567"/>
      </patternFill>
    </fill>
    <fill>
      <patternFill patternType="solid">
        <fgColor rgb="FFE2D26E"/>
        <bgColor rgb="FFE2D26E"/>
      </patternFill>
    </fill>
    <fill>
      <patternFill patternType="solid">
        <fgColor rgb="FF9DC77B"/>
        <bgColor rgb="FF9DC77B"/>
      </patternFill>
    </fill>
    <fill>
      <patternFill patternType="solid">
        <fgColor rgb="FFD7D171"/>
        <bgColor rgb="FFD7D171"/>
      </patternFill>
    </fill>
    <fill>
      <patternFill patternType="solid">
        <fgColor rgb="FFF2D469"/>
        <bgColor rgb="FFF2D469"/>
      </patternFill>
    </fill>
    <fill>
      <patternFill patternType="solid">
        <fgColor rgb="FFB0CA78"/>
        <bgColor rgb="FFB0CA78"/>
      </patternFill>
    </fill>
    <fill>
      <patternFill patternType="solid">
        <fgColor rgb="FF9EC77B"/>
        <bgColor rgb="FF9EC77B"/>
      </patternFill>
    </fill>
    <fill>
      <patternFill patternType="solid">
        <fgColor rgb="FFFDCD67"/>
        <bgColor rgb="FFFDCD67"/>
      </patternFill>
    </fill>
    <fill>
      <patternFill patternType="solid">
        <fgColor rgb="FFA7CA7E"/>
        <bgColor rgb="FFA7CA7E"/>
      </patternFill>
    </fill>
    <fill>
      <patternFill patternType="solid">
        <fgColor rgb="FFC1CD76"/>
        <bgColor rgb="FFC1CD76"/>
      </patternFill>
    </fill>
    <fill>
      <patternFill patternType="solid">
        <fgColor rgb="FFD2CE70"/>
        <bgColor rgb="FFD2CE70"/>
      </patternFill>
    </fill>
    <fill>
      <patternFill patternType="solid">
        <fgColor rgb="FF69BF89"/>
        <bgColor rgb="FF69BF89"/>
      </patternFill>
    </fill>
    <fill>
      <patternFill patternType="solid">
        <fgColor rgb="FFF8BD6A"/>
        <bgColor rgb="FFF8BD6A"/>
      </patternFill>
    </fill>
    <fill>
      <patternFill patternType="solid">
        <fgColor rgb="FFEFD46A"/>
        <bgColor rgb="FFEFD46A"/>
      </patternFill>
    </fill>
    <fill>
      <patternFill patternType="solid">
        <fgColor rgb="FFA1C77A"/>
        <bgColor rgb="FFA1C77A"/>
      </patternFill>
    </fill>
    <fill>
      <patternFill patternType="solid">
        <fgColor rgb="FFE3D26D"/>
        <bgColor rgb="FFE3D26D"/>
      </patternFill>
    </fill>
    <fill>
      <patternFill patternType="solid">
        <fgColor rgb="FFD4D072"/>
        <bgColor rgb="FFD4D072"/>
      </patternFill>
    </fill>
    <fill>
      <patternFill patternType="solid">
        <fgColor rgb="FFADC878"/>
        <bgColor rgb="FFADC878"/>
      </patternFill>
    </fill>
    <fill>
      <patternFill patternType="solid">
        <fgColor rgb="FFC0CD74"/>
        <bgColor rgb="FFC0CD74"/>
      </patternFill>
    </fill>
    <fill>
      <patternFill patternType="solid">
        <fgColor rgb="FFCDCF73"/>
        <bgColor rgb="FFCDCF73"/>
      </patternFill>
    </fill>
    <fill>
      <patternFill patternType="solid">
        <fgColor rgb="FFA4C879"/>
        <bgColor rgb="FFA4C879"/>
      </patternFill>
    </fill>
    <fill>
      <patternFill patternType="solid">
        <fgColor rgb="FFF8BD69"/>
        <bgColor rgb="FFF8BD69"/>
      </patternFill>
    </fill>
    <fill>
      <patternFill patternType="solid">
        <fgColor rgb="FFFCC967"/>
        <bgColor rgb="FFFCC967"/>
      </patternFill>
    </fill>
    <fill>
      <patternFill patternType="solid">
        <fgColor rgb="FFFBC769"/>
        <bgColor rgb="FFFBC769"/>
      </patternFill>
    </fill>
    <fill>
      <patternFill patternType="solid">
        <fgColor rgb="FFA9CA7D"/>
        <bgColor rgb="FFA9CA7D"/>
      </patternFill>
    </fill>
    <fill>
      <patternFill patternType="solid">
        <fgColor rgb="FFCECE71"/>
        <bgColor rgb="FFCECE71"/>
      </patternFill>
    </fill>
    <fill>
      <patternFill patternType="solid">
        <fgColor rgb="FFBECC74"/>
        <bgColor rgb="FFBECC74"/>
      </patternFill>
    </fill>
    <fill>
      <patternFill patternType="solid">
        <fgColor rgb="FFF8D568"/>
        <bgColor rgb="FFF8D568"/>
      </patternFill>
    </fill>
    <fill>
      <patternFill patternType="solid">
        <fgColor rgb="FFA6C879"/>
        <bgColor rgb="FFA6C879"/>
      </patternFill>
    </fill>
    <fill>
      <patternFill patternType="solid">
        <fgColor rgb="FFC7CD72"/>
        <bgColor rgb="FFC7CD72"/>
      </patternFill>
    </fill>
    <fill>
      <patternFill patternType="solid">
        <fgColor rgb="FFB3CB7B"/>
        <bgColor rgb="FFB3CB7B"/>
      </patternFill>
    </fill>
    <fill>
      <patternFill patternType="solid">
        <fgColor rgb="FFE0D26E"/>
        <bgColor rgb="FFE0D26E"/>
      </patternFill>
    </fill>
    <fill>
      <patternFill patternType="solid">
        <fgColor rgb="FFC0CC75"/>
        <bgColor rgb="FFC0CC75"/>
      </patternFill>
    </fill>
    <fill>
      <patternFill patternType="solid">
        <fgColor rgb="FFD6D06F"/>
        <bgColor rgb="FFD6D06F"/>
      </patternFill>
    </fill>
    <fill>
      <patternFill patternType="solid">
        <fgColor rgb="FFA7C879"/>
        <bgColor rgb="FFA7C879"/>
      </patternFill>
    </fill>
    <fill>
      <patternFill patternType="solid">
        <fgColor rgb="FFE06666"/>
        <bgColor rgb="FFE06666"/>
      </patternFill>
    </fill>
    <fill>
      <patternFill patternType="solid">
        <fgColor rgb="FFFCCB67"/>
        <bgColor rgb="FFFCCB67"/>
      </patternFill>
    </fill>
    <fill>
      <patternFill patternType="solid">
        <fgColor rgb="FFFED666"/>
        <bgColor rgb="FFFED666"/>
      </patternFill>
    </fill>
    <fill>
      <patternFill patternType="solid">
        <fgColor rgb="FFE1D26C"/>
        <bgColor rgb="FFE1D26C"/>
      </patternFill>
    </fill>
    <fill>
      <patternFill patternType="solid">
        <fgColor rgb="FFACC977"/>
        <bgColor rgb="FFACC977"/>
      </patternFill>
    </fill>
    <fill>
      <patternFill patternType="solid">
        <fgColor rgb="FFFBC768"/>
        <bgColor rgb="FFFBC768"/>
      </patternFill>
    </fill>
    <fill>
      <patternFill patternType="solid">
        <fgColor rgb="FFFAC469"/>
        <bgColor rgb="FFFAC469"/>
      </patternFill>
    </fill>
    <fill>
      <patternFill patternType="solid">
        <fgColor rgb="FFD0D073"/>
        <bgColor rgb="FFD0D073"/>
      </patternFill>
    </fill>
    <fill>
      <patternFill patternType="solid">
        <fgColor rgb="FFBFCB74"/>
        <bgColor rgb="FFBFCB74"/>
      </patternFill>
    </fill>
    <fill>
      <patternFill patternType="solid">
        <fgColor rgb="FFCCCE72"/>
        <bgColor rgb="FFCCCE72"/>
      </patternFill>
    </fill>
    <fill>
      <patternFill patternType="solid">
        <fgColor rgb="FFFBD667"/>
        <bgColor rgb="FFFBD667"/>
      </patternFill>
    </fill>
    <fill>
      <patternFill patternType="solid">
        <fgColor rgb="FFB1CA76"/>
        <bgColor rgb="FFB1CA76"/>
      </patternFill>
    </fill>
    <fill>
      <patternFill patternType="solid">
        <fgColor rgb="FFE7D26C"/>
        <bgColor rgb="FFE7D26C"/>
      </patternFill>
    </fill>
    <fill>
      <patternFill patternType="solid">
        <fgColor rgb="FFC0CD77"/>
        <bgColor rgb="FFC0CD77"/>
      </patternFill>
    </fill>
    <fill>
      <patternFill patternType="solid">
        <fgColor rgb="FFA0C77C"/>
        <bgColor rgb="FFA0C77C"/>
      </patternFill>
    </fill>
    <fill>
      <patternFill patternType="solid">
        <fgColor rgb="FFB3CA76"/>
        <bgColor rgb="FFB3CA76"/>
      </patternFill>
    </fill>
    <fill>
      <patternFill patternType="solid">
        <fgColor rgb="FFCCCD71"/>
        <bgColor rgb="FFCCCD71"/>
      </patternFill>
    </fill>
    <fill>
      <patternFill patternType="solid">
        <fgColor rgb="FF73C28C"/>
        <bgColor rgb="FF73C28C"/>
      </patternFill>
    </fill>
    <fill>
      <patternFill patternType="solid">
        <fgColor rgb="FFD1D072"/>
        <bgColor rgb="FFD1D072"/>
      </patternFill>
    </fill>
    <fill>
      <patternFill patternType="solid">
        <fgColor rgb="FFEBD26B"/>
        <bgColor rgb="FFEBD26B"/>
      </patternFill>
    </fill>
    <fill>
      <patternFill patternType="solid">
        <fgColor rgb="FFF4D568"/>
        <bgColor rgb="FFF4D568"/>
      </patternFill>
    </fill>
    <fill>
      <patternFill patternType="solid">
        <fgColor rgb="FFFCCE68"/>
        <bgColor rgb="FFFCCE68"/>
      </patternFill>
    </fill>
    <fill>
      <patternFill patternType="solid">
        <fgColor rgb="FFB4CA76"/>
        <bgColor rgb="FFB4CA76"/>
      </patternFill>
    </fill>
    <fill>
      <patternFill patternType="solid">
        <fgColor rgb="FFF09E6E"/>
        <bgColor rgb="FFF09E6E"/>
      </patternFill>
    </fill>
    <fill>
      <patternFill patternType="solid">
        <fgColor rgb="FFB5CC7A"/>
        <bgColor rgb="FFB5CC7A"/>
      </patternFill>
    </fill>
    <fill>
      <patternFill patternType="solid">
        <fgColor rgb="FF79C083"/>
        <bgColor rgb="FF79C083"/>
      </patternFill>
    </fill>
    <fill>
      <patternFill patternType="solid">
        <fgColor rgb="FFF8BF6A"/>
        <bgColor rgb="FFF8BF6A"/>
      </patternFill>
    </fill>
    <fill>
      <patternFill patternType="solid">
        <fgColor rgb="FF8BC685"/>
        <bgColor rgb="FF8BC685"/>
      </patternFill>
    </fill>
    <fill>
      <patternFill patternType="solid">
        <fgColor rgb="FFF1A46D"/>
        <bgColor rgb="FFF1A46D"/>
      </patternFill>
    </fill>
    <fill>
      <patternFill patternType="solid">
        <fgColor rgb="FFEB8E70"/>
        <bgColor rgb="FFEB8E70"/>
      </patternFill>
    </fill>
    <fill>
      <patternFill patternType="solid">
        <fgColor rgb="FFEF9C6E"/>
        <bgColor rgb="FFEF9C6E"/>
      </patternFill>
    </fill>
    <fill>
      <patternFill patternType="solid">
        <fgColor rgb="FFFDD167"/>
        <bgColor rgb="FFFDD167"/>
      </patternFill>
    </fill>
    <fill>
      <patternFill patternType="solid">
        <fgColor rgb="FFC0CC74"/>
        <bgColor rgb="FFC0CC74"/>
      </patternFill>
    </fill>
    <fill>
      <patternFill patternType="solid">
        <fgColor rgb="FFB8CC79"/>
        <bgColor rgb="FFB8CC79"/>
      </patternFill>
    </fill>
    <fill>
      <patternFill patternType="solid">
        <fgColor rgb="FFC2CD73"/>
        <bgColor rgb="FFC2CD73"/>
      </patternFill>
    </fill>
    <fill>
      <patternFill patternType="solid">
        <fgColor rgb="FFF6B46A"/>
        <bgColor rgb="FFF6B46A"/>
      </patternFill>
    </fill>
    <fill>
      <patternFill patternType="solid">
        <fgColor rgb="FF84C487"/>
        <bgColor rgb="FF84C487"/>
      </patternFill>
    </fill>
    <fill>
      <patternFill patternType="solid">
        <fgColor rgb="FFFBC968"/>
        <bgColor rgb="FFFBC968"/>
      </patternFill>
    </fill>
    <fill>
      <patternFill patternType="solid">
        <fgColor rgb="FFDDD16E"/>
        <bgColor rgb="FFDDD16E"/>
      </patternFill>
    </fill>
    <fill>
      <patternFill patternType="solid">
        <fgColor rgb="FFD3D070"/>
        <bgColor rgb="FFD3D070"/>
      </patternFill>
    </fill>
    <fill>
      <patternFill patternType="solid">
        <fgColor rgb="FFC4CD72"/>
        <bgColor rgb="FFC4CD72"/>
      </patternFill>
    </fill>
    <fill>
      <patternFill patternType="solid">
        <fgColor rgb="FFDDD06E"/>
        <bgColor rgb="FFDDD06E"/>
      </patternFill>
    </fill>
    <fill>
      <patternFill patternType="solid">
        <fgColor rgb="FFE6D36D"/>
        <bgColor rgb="FFE6D36D"/>
      </patternFill>
    </fill>
    <fill>
      <patternFill patternType="solid">
        <fgColor rgb="FFD3CE70"/>
        <bgColor rgb="FFD3CE70"/>
      </patternFill>
    </fill>
    <fill>
      <patternFill patternType="solid">
        <fgColor rgb="FFE3D26C"/>
        <bgColor rgb="FFE3D26C"/>
      </patternFill>
    </fill>
    <fill>
      <patternFill patternType="solid">
        <fgColor rgb="FF96C67E"/>
        <bgColor rgb="FF96C67E"/>
      </patternFill>
    </fill>
    <fill>
      <patternFill patternType="solid">
        <fgColor rgb="FFC9CE71"/>
        <bgColor rgb="FFC9CE71"/>
      </patternFill>
    </fill>
    <fill>
      <patternFill patternType="solid">
        <fgColor rgb="FFFCCD68"/>
        <bgColor rgb="FFFCCD68"/>
      </patternFill>
    </fill>
    <fill>
      <patternFill patternType="solid">
        <fgColor rgb="FF63BE8A"/>
        <bgColor rgb="FF63BE8A"/>
      </patternFill>
    </fill>
    <fill>
      <patternFill patternType="solid">
        <fgColor rgb="FFDFD26E"/>
        <bgColor rgb="FFDFD26E"/>
      </patternFill>
    </fill>
    <fill>
      <patternFill patternType="solid">
        <fgColor rgb="FFCACE71"/>
        <bgColor rgb="FFCACE71"/>
      </patternFill>
    </fill>
    <fill>
      <patternFill patternType="solid">
        <fgColor rgb="FF7EC489"/>
        <bgColor rgb="FF7EC489"/>
      </patternFill>
    </fill>
    <fill>
      <patternFill patternType="solid">
        <fgColor rgb="FF87C587"/>
        <bgColor rgb="FF87C587"/>
      </patternFill>
    </fill>
    <fill>
      <patternFill patternType="solid">
        <fgColor rgb="FFF4D569"/>
        <bgColor rgb="FFF4D569"/>
      </patternFill>
    </fill>
    <fill>
      <patternFill patternType="solid">
        <fgColor rgb="FFF3D568"/>
        <bgColor rgb="FFF3D568"/>
      </patternFill>
    </fill>
    <fill>
      <patternFill patternType="solid">
        <fgColor rgb="FFF8C06A"/>
        <bgColor rgb="FFF8C06A"/>
      </patternFill>
    </fill>
    <fill>
      <patternFill patternType="solid">
        <fgColor rgb="FFCBCE71"/>
        <bgColor rgb="FFCBCE71"/>
      </patternFill>
    </fill>
    <fill>
      <patternFill patternType="solid">
        <fgColor rgb="FFF8BB6A"/>
        <bgColor rgb="FFF8BB6A"/>
      </patternFill>
    </fill>
    <fill>
      <patternFill patternType="solid">
        <fgColor rgb="FFF6B56B"/>
        <bgColor rgb="FFF6B56B"/>
      </patternFill>
    </fill>
    <fill>
      <patternFill patternType="solid">
        <fgColor rgb="FFDAD06E"/>
        <bgColor rgb="FFDAD06E"/>
      </patternFill>
    </fill>
    <fill>
      <patternFill patternType="solid">
        <fgColor rgb="FFD0CF70"/>
        <bgColor rgb="FFD0CF70"/>
      </patternFill>
    </fill>
    <fill>
      <patternFill patternType="solid">
        <fgColor rgb="FFB2CB7B"/>
        <bgColor rgb="FFB2CB7B"/>
      </patternFill>
    </fill>
    <fill>
      <patternFill patternType="solid">
        <fgColor rgb="FFCCCE71"/>
        <bgColor rgb="FFCCCE71"/>
      </patternFill>
    </fill>
    <fill>
      <patternFill patternType="solid">
        <fgColor rgb="FF9FC67B"/>
        <bgColor rgb="FF9FC67B"/>
      </patternFill>
    </fill>
    <fill>
      <patternFill patternType="solid">
        <fgColor rgb="FFC3CC73"/>
        <bgColor rgb="FFC3CC73"/>
      </patternFill>
    </fill>
    <fill>
      <patternFill patternType="solid">
        <fgColor rgb="FFCDCE70"/>
        <bgColor rgb="FFCDCE70"/>
      </patternFill>
    </fill>
    <fill>
      <patternFill patternType="solid">
        <fgColor rgb="FFFDD666"/>
        <bgColor rgb="FFFDD666"/>
      </patternFill>
    </fill>
    <fill>
      <patternFill patternType="solid">
        <fgColor rgb="FFB5CB77"/>
        <bgColor rgb="FFB5CB77"/>
      </patternFill>
    </fill>
    <fill>
      <patternFill patternType="solid">
        <fgColor rgb="FFCECF70"/>
        <bgColor rgb="FFCECF70"/>
      </patternFill>
    </fill>
    <fill>
      <patternFill patternType="solid">
        <fgColor rgb="FFF8BC69"/>
        <bgColor rgb="FFF8BC69"/>
      </patternFill>
    </fill>
    <fill>
      <patternFill patternType="solid">
        <fgColor rgb="FFBECD77"/>
        <bgColor rgb="FFBECD77"/>
      </patternFill>
    </fill>
    <fill>
      <patternFill patternType="solid">
        <fgColor rgb="FFF9C06A"/>
        <bgColor rgb="FFF9C06A"/>
      </patternFill>
    </fill>
    <fill>
      <patternFill patternType="solid">
        <fgColor rgb="FFD4D06F"/>
        <bgColor rgb="FFD4D06F"/>
      </patternFill>
    </fill>
    <fill>
      <patternFill patternType="solid">
        <fgColor rgb="FF78C083"/>
        <bgColor rgb="FF78C083"/>
      </patternFill>
    </fill>
    <fill>
      <patternFill patternType="solid">
        <fgColor rgb="FF9DC880"/>
        <bgColor rgb="FF9DC880"/>
      </patternFill>
    </fill>
    <fill>
      <patternFill patternType="solid">
        <fgColor rgb="FFE78073"/>
        <bgColor rgb="FFE78073"/>
      </patternFill>
    </fill>
    <fill>
      <patternFill patternType="solid">
        <fgColor rgb="FF5BBC8D"/>
        <bgColor rgb="FF5BBC8D"/>
      </patternFill>
    </fill>
    <fill>
      <patternFill patternType="solid">
        <fgColor rgb="FF72C086"/>
        <bgColor rgb="FF72C086"/>
      </patternFill>
    </fill>
    <fill>
      <patternFill patternType="solid">
        <fgColor rgb="FFD5D06F"/>
        <bgColor rgb="FFD5D06F"/>
      </patternFill>
    </fill>
    <fill>
      <patternFill patternType="solid">
        <fgColor rgb="FFF5B06B"/>
        <bgColor rgb="FFF5B06B"/>
      </patternFill>
    </fill>
    <fill>
      <patternFill patternType="solid">
        <fgColor rgb="FF95C783"/>
        <bgColor rgb="FF95C783"/>
      </patternFill>
    </fill>
    <fill>
      <patternFill patternType="solid">
        <fgColor rgb="FFF9C369"/>
        <bgColor rgb="FFF9C369"/>
      </patternFill>
    </fill>
    <fill>
      <patternFill patternType="solid">
        <fgColor rgb="FF9CC881"/>
        <bgColor rgb="FF9CC881"/>
      </patternFill>
    </fill>
    <fill>
      <patternFill patternType="solid">
        <fgColor rgb="FFFDCC67"/>
        <bgColor rgb="FFFDCC67"/>
      </patternFill>
    </fill>
    <fill>
      <patternFill patternType="solid">
        <fgColor rgb="FF88C586"/>
        <bgColor rgb="FF88C586"/>
      </patternFill>
    </fill>
    <fill>
      <patternFill patternType="solid">
        <fgColor rgb="FFD7D06E"/>
        <bgColor rgb="FFD7D06E"/>
      </patternFill>
    </fill>
    <fill>
      <patternFill patternType="solid">
        <fgColor rgb="FFFCD667"/>
        <bgColor rgb="FFFCD667"/>
      </patternFill>
    </fill>
    <fill>
      <patternFill patternType="solid">
        <fgColor rgb="FFDFD06D"/>
        <bgColor rgb="FFDFD06D"/>
      </patternFill>
    </fill>
    <fill>
      <patternFill patternType="solid">
        <fgColor rgb="FFFBCB68"/>
        <bgColor rgb="FFFBCB68"/>
      </patternFill>
    </fill>
    <fill>
      <patternFill patternType="solid">
        <fgColor rgb="FFD9D06E"/>
        <bgColor rgb="FFD9D06E"/>
      </patternFill>
    </fill>
    <fill>
      <patternFill patternType="solid">
        <fgColor rgb="FFDCD16D"/>
        <bgColor rgb="FFDCD16D"/>
      </patternFill>
    </fill>
    <fill>
      <patternFill patternType="solid">
        <fgColor rgb="FFE88372"/>
        <bgColor rgb="FFE88372"/>
      </patternFill>
    </fill>
    <fill>
      <patternFill patternType="solid">
        <fgColor rgb="FFFBCA68"/>
        <bgColor rgb="FFFBCA68"/>
      </patternFill>
    </fill>
    <fill>
      <patternFill patternType="solid">
        <fgColor rgb="FF8CC685"/>
        <bgColor rgb="FF8CC685"/>
      </patternFill>
    </fill>
    <fill>
      <patternFill patternType="solid">
        <fgColor rgb="FFDDD16D"/>
        <bgColor rgb="FFDDD16D"/>
      </patternFill>
    </fill>
    <fill>
      <patternFill patternType="solid">
        <fgColor rgb="FFFBC668"/>
        <bgColor rgb="FFFBC668"/>
      </patternFill>
    </fill>
    <fill>
      <patternFill patternType="solid">
        <fgColor rgb="FFAAC97A"/>
        <bgColor rgb="FFAAC97A"/>
      </patternFill>
    </fill>
    <fill>
      <patternFill patternType="solid">
        <fgColor rgb="FFBACC76"/>
        <bgColor rgb="FFBACC76"/>
      </patternFill>
    </fill>
    <fill>
      <patternFill patternType="solid">
        <fgColor rgb="FFA2C97F"/>
        <bgColor rgb="FFA2C97F"/>
      </patternFill>
    </fill>
    <fill>
      <patternFill patternType="solid">
        <fgColor rgb="FFE2D16D"/>
        <bgColor rgb="FFE2D16D"/>
      </patternFill>
    </fill>
    <fill>
      <patternFill patternType="solid">
        <fgColor rgb="FF9AC57C"/>
        <bgColor rgb="FF9AC57C"/>
      </patternFill>
    </fill>
    <fill>
      <patternFill patternType="solid">
        <fgColor rgb="FFD9CF6F"/>
        <bgColor rgb="FFD9CF6F"/>
      </patternFill>
    </fill>
    <fill>
      <patternFill patternType="solid">
        <fgColor rgb="FFE4D26B"/>
        <bgColor rgb="FFE4D26B"/>
      </patternFill>
    </fill>
    <fill>
      <patternFill patternType="solid">
        <fgColor rgb="FFF5B26C"/>
        <bgColor rgb="FFF5B26C"/>
      </patternFill>
    </fill>
    <fill>
      <patternFill patternType="solid">
        <fgColor rgb="FFFFD466"/>
        <bgColor rgb="FFFFD466"/>
      </patternFill>
    </fill>
    <fill>
      <patternFill patternType="solid">
        <fgColor rgb="FFAECA79"/>
        <bgColor rgb="FFAECA79"/>
      </patternFill>
    </fill>
    <fill>
      <patternFill patternType="solid">
        <fgColor rgb="FFECD36A"/>
        <bgColor rgb="FFECD36A"/>
      </patternFill>
    </fill>
    <fill>
      <patternFill patternType="solid">
        <fgColor rgb="FFF7BB6A"/>
        <bgColor rgb="FFF7BB6A"/>
      </patternFill>
    </fill>
    <fill>
      <patternFill patternType="solid">
        <fgColor rgb="FFFDD267"/>
        <bgColor rgb="FFFDD267"/>
      </patternFill>
    </fill>
    <fill>
      <patternFill patternType="solid">
        <fgColor rgb="FFAFCA78"/>
        <bgColor rgb="FFAFCA78"/>
      </patternFill>
    </fill>
    <fill>
      <patternFill patternType="solid">
        <fgColor rgb="FFE5D26B"/>
        <bgColor rgb="FFE5D26B"/>
      </patternFill>
    </fill>
    <fill>
      <patternFill patternType="solid">
        <fgColor rgb="FFF7D468"/>
        <bgColor rgb="FFF7D468"/>
      </patternFill>
    </fill>
    <fill>
      <patternFill patternType="solid">
        <fgColor rgb="FFE7D26B"/>
        <bgColor rgb="FFE7D26B"/>
      </patternFill>
    </fill>
    <fill>
      <patternFill patternType="solid">
        <fgColor rgb="FF87C280"/>
        <bgColor rgb="FF87C280"/>
      </patternFill>
    </fill>
    <fill>
      <patternFill patternType="solid">
        <fgColor rgb="FFFAC669"/>
        <bgColor rgb="FFFAC669"/>
      </patternFill>
    </fill>
    <fill>
      <patternFill patternType="solid">
        <fgColor rgb="FFFAC769"/>
        <bgColor rgb="FFFAC769"/>
      </patternFill>
    </fill>
    <fill>
      <patternFill patternType="solid">
        <fgColor rgb="FFE9D36A"/>
        <bgColor rgb="FFE9D36A"/>
      </patternFill>
    </fill>
    <fill>
      <patternFill patternType="solid">
        <fgColor rgb="FFF0D36A"/>
        <bgColor rgb="FFF0D36A"/>
      </patternFill>
    </fill>
    <fill>
      <patternFill patternType="solid">
        <fgColor rgb="FFCDCF71"/>
        <bgColor rgb="FFCDCF71"/>
      </patternFill>
    </fill>
    <fill>
      <patternFill patternType="solid">
        <fgColor rgb="FF89C380"/>
        <bgColor rgb="FF89C380"/>
      </patternFill>
    </fill>
    <fill>
      <patternFill patternType="solid">
        <fgColor rgb="FFE4D26D"/>
        <bgColor rgb="FFE4D26D"/>
      </patternFill>
    </fill>
    <fill>
      <patternFill patternType="solid">
        <fgColor rgb="FFFCD567"/>
        <bgColor rgb="FFFCD567"/>
      </patternFill>
    </fill>
    <fill>
      <patternFill patternType="solid">
        <fgColor rgb="FF5ABC8C"/>
        <bgColor rgb="FF5ABC8C"/>
      </patternFill>
    </fill>
    <fill>
      <patternFill patternType="solid">
        <fgColor rgb="FFEFD469"/>
        <bgColor rgb="FFEFD469"/>
      </patternFill>
    </fill>
    <fill>
      <patternFill patternType="solid">
        <fgColor rgb="FF67BD87"/>
        <bgColor rgb="FF67BD87"/>
      </patternFill>
    </fill>
    <fill>
      <patternFill patternType="solid">
        <fgColor rgb="FFF6B66B"/>
        <bgColor rgb="FFF6B66B"/>
      </patternFill>
    </fill>
    <fill>
      <patternFill patternType="solid">
        <fgColor rgb="FFC1CD74"/>
        <bgColor rgb="FFC1CD74"/>
      </patternFill>
    </fill>
    <fill>
      <patternFill patternType="solid">
        <fgColor rgb="FFF8BE6A"/>
        <bgColor rgb="FFF8BE6A"/>
      </patternFill>
    </fill>
    <fill>
      <patternFill patternType="solid">
        <fgColor rgb="FFD8D06F"/>
        <bgColor rgb="FFD8D06F"/>
      </patternFill>
    </fill>
    <fill>
      <patternFill patternType="solid">
        <fgColor rgb="FFF0D469"/>
        <bgColor rgb="FFF0D469"/>
      </patternFill>
    </fill>
    <fill>
      <patternFill patternType="solid">
        <fgColor rgb="FFCFCE71"/>
        <bgColor rgb="FFCFCE71"/>
      </patternFill>
    </fill>
    <fill>
      <patternFill patternType="solid">
        <fgColor rgb="FFBBCD78"/>
        <bgColor rgb="FFBBCD78"/>
      </patternFill>
    </fill>
    <fill>
      <patternFill patternType="solid">
        <fgColor rgb="FF8EC481"/>
        <bgColor rgb="FF8EC481"/>
      </patternFill>
    </fill>
    <fill>
      <patternFill patternType="solid">
        <fgColor rgb="FFF3AE6C"/>
        <bgColor rgb="FFF3AE6C"/>
      </patternFill>
    </fill>
    <fill>
      <patternFill patternType="solid">
        <fgColor rgb="FFF6B76B"/>
        <bgColor rgb="FFF6B76B"/>
      </patternFill>
    </fill>
    <fill>
      <patternFill patternType="solid">
        <fgColor rgb="FFF1D469"/>
        <bgColor rgb="FFF1D469"/>
      </patternFill>
    </fill>
    <fill>
      <patternFill patternType="solid">
        <fgColor rgb="FFE6D36C"/>
        <bgColor rgb="FFE6D36C"/>
      </patternFill>
    </fill>
    <fill>
      <patternFill patternType="solid">
        <fgColor rgb="FFF6B86B"/>
        <bgColor rgb="FFF6B86B"/>
      </patternFill>
    </fill>
    <fill>
      <patternFill patternType="solid">
        <fgColor rgb="FFF2D468"/>
        <bgColor rgb="FFF2D468"/>
      </patternFill>
    </fill>
    <fill>
      <patternFill patternType="solid">
        <fgColor rgb="FFF2A76C"/>
        <bgColor rgb="FFF2A76C"/>
      </patternFill>
    </fill>
    <fill>
      <patternFill patternType="solid">
        <fgColor rgb="FF73BF84"/>
        <bgColor rgb="FF73BF84"/>
      </patternFill>
    </fill>
    <fill>
      <patternFill patternType="solid">
        <fgColor rgb="FFECD46B"/>
        <bgColor rgb="FFECD46B"/>
      </patternFill>
    </fill>
    <fill>
      <patternFill patternType="solid">
        <fgColor rgb="FFF9D567"/>
        <bgColor rgb="FFF9D567"/>
      </patternFill>
    </fill>
    <fill>
      <patternFill patternType="solid">
        <fgColor rgb="FFF7B96B"/>
        <bgColor rgb="FFF7B96B"/>
      </patternFill>
    </fill>
    <fill>
      <patternFill patternType="solid">
        <fgColor rgb="FFF8D567"/>
        <bgColor rgb="FFF8D567"/>
      </patternFill>
    </fill>
    <fill>
      <patternFill patternType="solid">
        <fgColor rgb="FF7BC083"/>
        <bgColor rgb="FF7BC083"/>
      </patternFill>
    </fill>
    <fill>
      <patternFill patternType="solid">
        <fgColor rgb="FF84C383"/>
        <bgColor rgb="FF84C383"/>
      </patternFill>
    </fill>
    <fill>
      <patternFill patternType="solid">
        <fgColor rgb="FFD4D071"/>
        <bgColor rgb="FFD4D071"/>
      </patternFill>
    </fill>
    <fill>
      <patternFill patternType="solid">
        <fgColor rgb="FFCDCE71"/>
        <bgColor rgb="FFCDCE71"/>
      </patternFill>
    </fill>
    <fill>
      <patternFill patternType="solid">
        <fgColor rgb="FFF4AF6C"/>
        <bgColor rgb="FFF4AF6C"/>
      </patternFill>
    </fill>
    <fill>
      <patternFill patternType="solid">
        <fgColor rgb="FFE5D36D"/>
        <bgColor rgb="FFE5D36D"/>
      </patternFill>
    </fill>
    <fill>
      <patternFill patternType="solid">
        <fgColor rgb="FFFAD667"/>
        <bgColor rgb="FFFAD667"/>
      </patternFill>
    </fill>
    <fill>
      <patternFill patternType="solid">
        <fgColor rgb="FFEBD36B"/>
        <bgColor rgb="FFEBD36B"/>
      </patternFill>
    </fill>
    <fill>
      <patternFill patternType="solid">
        <fgColor rgb="FFF3AC6D"/>
        <bgColor rgb="FFF3AC6D"/>
      </patternFill>
    </fill>
    <fill>
      <patternFill patternType="solid">
        <fgColor rgb="FFBCCC75"/>
        <bgColor rgb="FFBCCC75"/>
      </patternFill>
    </fill>
    <fill>
      <patternFill patternType="solid">
        <fgColor rgb="FFDCD16F"/>
        <bgColor rgb="FFDCD16F"/>
      </patternFill>
    </fill>
    <fill>
      <patternFill patternType="solid">
        <fgColor rgb="FF63BC88"/>
        <bgColor rgb="FF63BC88"/>
      </patternFill>
    </fill>
    <fill>
      <patternFill patternType="solid">
        <fgColor rgb="FF82C488"/>
        <bgColor rgb="FF82C488"/>
      </patternFill>
    </fill>
    <fill>
      <patternFill patternType="solid">
        <fgColor rgb="FFFCCB68"/>
        <bgColor rgb="FFFCCB68"/>
      </patternFill>
    </fill>
    <fill>
      <patternFill patternType="solid">
        <fgColor rgb="FFE7D36B"/>
        <bgColor rgb="FFE7D36B"/>
      </patternFill>
    </fill>
    <fill>
      <patternFill patternType="solid">
        <fgColor rgb="FFEF9D6F"/>
        <bgColor rgb="FFEF9D6F"/>
      </patternFill>
    </fill>
    <fill>
      <patternFill patternType="solid">
        <fgColor rgb="FFB0C977"/>
        <bgColor rgb="FFB0C977"/>
      </patternFill>
    </fill>
    <fill>
      <patternFill patternType="solid">
        <fgColor rgb="FFF0A26E"/>
        <bgColor rgb="FFF0A26E"/>
      </patternFill>
    </fill>
    <fill>
      <patternFill patternType="solid">
        <fgColor rgb="FF6FBE85"/>
        <bgColor rgb="FF6FBE85"/>
      </patternFill>
    </fill>
    <fill>
      <patternFill patternType="solid">
        <fgColor rgb="FFDED26F"/>
        <bgColor rgb="FFDED26F"/>
      </patternFill>
    </fill>
    <fill>
      <patternFill patternType="solid">
        <fgColor rgb="FF9AC67E"/>
        <bgColor rgb="FF9AC67E"/>
      </patternFill>
    </fill>
    <fill>
      <patternFill patternType="solid">
        <fgColor rgb="FF7DC389"/>
        <bgColor rgb="FF7DC389"/>
      </patternFill>
    </fill>
    <fill>
      <patternFill patternType="solid">
        <fgColor rgb="FFB1CB7B"/>
        <bgColor rgb="FFB1CB7B"/>
      </patternFill>
    </fill>
    <fill>
      <patternFill patternType="solid">
        <fgColor rgb="FFF1A66D"/>
        <bgColor rgb="FFF1A66D"/>
      </patternFill>
    </fill>
    <fill>
      <patternFill patternType="solid">
        <fgColor rgb="FFF9D568"/>
        <bgColor rgb="FFF9D568"/>
      </patternFill>
    </fill>
    <fill>
      <patternFill patternType="solid">
        <fgColor rgb="FFE6D26C"/>
        <bgColor rgb="FFE6D26C"/>
      </patternFill>
    </fill>
    <fill>
      <patternFill patternType="solid">
        <fgColor rgb="FF9DC67B"/>
        <bgColor rgb="FF9DC67B"/>
      </patternFill>
    </fill>
    <fill>
      <patternFill patternType="solid">
        <fgColor rgb="FFF5B36B"/>
        <bgColor rgb="FFF5B36B"/>
      </patternFill>
    </fill>
    <fill>
      <patternFill patternType="solid">
        <fgColor rgb="FF80C488"/>
        <bgColor rgb="FF80C488"/>
      </patternFill>
    </fill>
    <fill>
      <patternFill patternType="solid">
        <fgColor rgb="FFF7BC6A"/>
        <bgColor rgb="FFF7BC6A"/>
      </patternFill>
    </fill>
    <fill>
      <patternFill patternType="solid">
        <fgColor rgb="FFC8CE75"/>
        <bgColor rgb="FFC8CE75"/>
      </patternFill>
    </fill>
    <fill>
      <patternFill patternType="solid">
        <fgColor rgb="FFED986F"/>
        <bgColor rgb="FFED986F"/>
      </patternFill>
    </fill>
    <fill>
      <patternFill patternType="solid">
        <fgColor rgb="FFF5B36C"/>
        <bgColor rgb="FFF5B36C"/>
      </patternFill>
    </fill>
    <fill>
      <patternFill patternType="solid">
        <fgColor rgb="FFFDD067"/>
        <bgColor rgb="FFFDD067"/>
      </patternFill>
    </fill>
    <fill>
      <patternFill patternType="solid">
        <fgColor rgb="FFBECC75"/>
        <bgColor rgb="FFBECC75"/>
      </patternFill>
    </fill>
    <fill>
      <patternFill patternType="solid">
        <fgColor rgb="FFF7D568"/>
        <bgColor rgb="FFF7D568"/>
      </patternFill>
    </fill>
    <fill>
      <patternFill patternType="solid">
        <fgColor rgb="FFD0D072"/>
        <bgColor rgb="FFD0D072"/>
      </patternFill>
    </fill>
    <fill>
      <patternFill patternType="solid">
        <fgColor rgb="FFABCA7D"/>
        <bgColor rgb="FFABCA7D"/>
      </patternFill>
    </fill>
    <fill>
      <patternFill patternType="solid">
        <fgColor rgb="FFF4B16C"/>
        <bgColor rgb="FFF4B16C"/>
      </patternFill>
    </fill>
    <fill>
      <patternFill patternType="solid">
        <fgColor rgb="FFC6CD73"/>
        <bgColor rgb="FFC6CD73"/>
      </patternFill>
    </fill>
    <fill>
      <patternFill patternType="solid">
        <fgColor rgb="FFF3AC6C"/>
        <bgColor rgb="FFF3AC6C"/>
      </patternFill>
    </fill>
    <fill>
      <patternFill patternType="solid">
        <fgColor rgb="FFB6CC7A"/>
        <bgColor rgb="FFB6CC7A"/>
      </patternFill>
    </fill>
    <fill>
      <patternFill patternType="solid">
        <fgColor rgb="FFD7D06F"/>
        <bgColor rgb="FFD7D06F"/>
      </patternFill>
    </fill>
    <fill>
      <patternFill patternType="solid">
        <fgColor rgb="FFF7BA6A"/>
        <bgColor rgb="FFF7BA6A"/>
      </patternFill>
    </fill>
    <fill>
      <patternFill patternType="solid">
        <fgColor rgb="FFEBD36A"/>
        <bgColor rgb="FFEBD36A"/>
      </patternFill>
    </fill>
    <fill>
      <patternFill patternType="solid">
        <fgColor rgb="FFFCD666"/>
        <bgColor rgb="FFFCD666"/>
      </patternFill>
    </fill>
    <fill>
      <patternFill patternType="solid">
        <fgColor rgb="FFCECF71"/>
        <bgColor rgb="FFCECF71"/>
      </patternFill>
    </fill>
    <fill>
      <patternFill patternType="solid">
        <fgColor rgb="FFBBCB75"/>
        <bgColor rgb="FFBBCB75"/>
      </patternFill>
    </fill>
    <fill>
      <patternFill patternType="solid">
        <fgColor rgb="FFF2AA6D"/>
        <bgColor rgb="FFF2AA6D"/>
      </patternFill>
    </fill>
    <fill>
      <patternFill patternType="solid">
        <fgColor rgb="FFFDD567"/>
        <bgColor rgb="FFFDD567"/>
      </patternFill>
    </fill>
    <fill>
      <patternFill patternType="solid">
        <fgColor rgb="FFDCD16E"/>
        <bgColor rgb="FFDCD16E"/>
      </patternFill>
    </fill>
    <fill>
      <patternFill patternType="solid">
        <fgColor rgb="FFBBCC78"/>
        <bgColor rgb="FFBBCC78"/>
      </patternFill>
    </fill>
    <fill>
      <patternFill patternType="solid">
        <fgColor rgb="FFACC979"/>
        <bgColor rgb="FFACC979"/>
      </patternFill>
    </fill>
    <fill>
      <patternFill patternType="solid">
        <fgColor rgb="FFF5B56B"/>
        <bgColor rgb="FFF5B56B"/>
      </patternFill>
    </fill>
    <fill>
      <patternFill patternType="solid">
        <fgColor rgb="FFC4CE76"/>
        <bgColor rgb="FFC4CE76"/>
      </patternFill>
    </fill>
    <fill>
      <patternFill patternType="solid">
        <fgColor rgb="FFF2A76D"/>
        <bgColor rgb="FFF2A76D"/>
      </patternFill>
    </fill>
    <fill>
      <patternFill patternType="solid">
        <fgColor rgb="FFF7BA6B"/>
        <bgColor rgb="FFF7BA6B"/>
      </patternFill>
    </fill>
    <fill>
      <patternFill patternType="solid">
        <fgColor rgb="FFFDCE68"/>
        <bgColor rgb="FFFDCE68"/>
      </patternFill>
    </fill>
    <fill>
      <patternFill patternType="solid">
        <fgColor rgb="FFF8BC6A"/>
        <bgColor rgb="FFF8BC6A"/>
      </patternFill>
    </fill>
    <fill>
      <patternFill patternType="solid">
        <fgColor rgb="FFDED16D"/>
        <bgColor rgb="FFDED16D"/>
      </patternFill>
    </fill>
    <fill>
      <patternFill patternType="solid">
        <fgColor rgb="FFE6D16C"/>
        <bgColor rgb="FFE6D16C"/>
      </patternFill>
    </fill>
    <fill>
      <patternFill patternType="solid">
        <fgColor rgb="FFD1CF70"/>
        <bgColor rgb="FFD1CF70"/>
      </patternFill>
    </fill>
    <fill>
      <patternFill patternType="solid">
        <fgColor rgb="FFD0CF73"/>
        <bgColor rgb="FFD0CF73"/>
      </patternFill>
    </fill>
    <fill>
      <patternFill patternType="solid">
        <fgColor rgb="FFF8BA6A"/>
        <bgColor rgb="FFF8BA6A"/>
      </patternFill>
    </fill>
    <fill>
      <patternFill patternType="solid">
        <fgColor rgb="FFF5B46B"/>
        <bgColor rgb="FFF5B46B"/>
      </patternFill>
    </fill>
    <fill>
      <patternFill patternType="solid">
        <fgColor rgb="FFD2D072"/>
        <bgColor rgb="FFD2D072"/>
      </patternFill>
    </fill>
    <fill>
      <patternFill patternType="solid">
        <fgColor rgb="FFF2A96D"/>
        <bgColor rgb="FFF2A96D"/>
      </patternFill>
    </fill>
    <fill>
      <patternFill patternType="solid">
        <fgColor rgb="FFFCCA67"/>
        <bgColor rgb="FFFCCA67"/>
      </patternFill>
    </fill>
    <fill>
      <patternFill patternType="solid">
        <fgColor rgb="FFF2A86D"/>
        <bgColor rgb="FFF2A86D"/>
      </patternFill>
    </fill>
    <fill>
      <patternFill patternType="solid">
        <fgColor rgb="FFF6B66A"/>
        <bgColor rgb="FFF6B66A"/>
      </patternFill>
    </fill>
    <fill>
      <patternFill patternType="solid">
        <fgColor rgb="FFEED46A"/>
        <bgColor rgb="FFEED46A"/>
      </patternFill>
    </fill>
    <fill>
      <patternFill patternType="solid">
        <fgColor rgb="FFF4B06C"/>
        <bgColor rgb="FFF4B06C"/>
      </patternFill>
    </fill>
    <fill>
      <patternFill patternType="solid">
        <fgColor rgb="FFEF9C6F"/>
        <bgColor rgb="FFEF9C6F"/>
      </patternFill>
    </fill>
    <fill>
      <patternFill patternType="solid">
        <fgColor rgb="FFF9BD69"/>
        <bgColor rgb="FFF9BD69"/>
      </patternFill>
    </fill>
    <fill>
      <patternFill patternType="solid">
        <fgColor rgb="FFEB8E71"/>
        <bgColor rgb="FFEB8E71"/>
      </patternFill>
    </fill>
    <fill>
      <patternFill patternType="solid">
        <fgColor rgb="FFEAD26B"/>
        <bgColor rgb="FFEAD26B"/>
      </patternFill>
    </fill>
    <fill>
      <patternFill patternType="solid">
        <fgColor rgb="FFDDD16F"/>
        <bgColor rgb="FFDDD16F"/>
      </patternFill>
    </fill>
    <fill>
      <patternFill patternType="solid">
        <fgColor rgb="FFF1A46E"/>
        <bgColor rgb="FFF1A46E"/>
      </patternFill>
    </fill>
    <fill>
      <patternFill patternType="solid">
        <fgColor rgb="FFC7CE72"/>
        <bgColor rgb="FFC7CE72"/>
      </patternFill>
    </fill>
    <fill>
      <patternFill patternType="solid">
        <fgColor rgb="FFA8CA7D"/>
        <bgColor rgb="FFA8CA7D"/>
      </patternFill>
    </fill>
    <fill>
      <patternFill patternType="solid">
        <fgColor rgb="FFF0A06E"/>
        <bgColor rgb="FFF0A06E"/>
      </patternFill>
    </fill>
    <fill>
      <patternFill patternType="solid">
        <fgColor rgb="FF99C67D"/>
        <bgColor rgb="FF99C67D"/>
      </patternFill>
    </fill>
    <fill>
      <patternFill patternType="solid">
        <fgColor rgb="FFEE9A6F"/>
        <bgColor rgb="FFEE9A6F"/>
      </patternFill>
    </fill>
    <fill>
      <patternFill patternType="solid">
        <fgColor rgb="FFF4AE6C"/>
        <bgColor rgb="FFF4AE6C"/>
      </patternFill>
    </fill>
    <fill>
      <patternFill patternType="solid">
        <fgColor rgb="FFF3AD6C"/>
        <bgColor rgb="FFF3AD6C"/>
      </patternFill>
    </fill>
    <fill>
      <patternFill patternType="solid">
        <fgColor rgb="FFFAC269"/>
        <bgColor rgb="FFFAC269"/>
      </patternFill>
    </fill>
    <fill>
      <patternFill patternType="solid">
        <fgColor rgb="FFF3AB6C"/>
        <bgColor rgb="FFF3AB6C"/>
      </patternFill>
    </fill>
    <fill>
      <patternFill patternType="solid">
        <fgColor rgb="FFF3AA6D"/>
        <bgColor rgb="FFF3AA6D"/>
      </patternFill>
    </fill>
    <fill>
      <patternFill patternType="solid">
        <fgColor rgb="FFFDCF68"/>
        <bgColor rgb="FFFDCF68"/>
      </patternFill>
    </fill>
    <fill>
      <patternFill patternType="solid">
        <fgColor rgb="FFC2CD76"/>
        <bgColor rgb="FFC2CD76"/>
      </patternFill>
    </fill>
    <fill>
      <patternFill patternType="solid">
        <fgColor rgb="FFF1A56E"/>
        <bgColor rgb="FFF1A56E"/>
      </patternFill>
    </fill>
    <fill>
      <patternFill patternType="solid">
        <fgColor rgb="FFF0A36E"/>
        <bgColor rgb="FFF0A36E"/>
      </patternFill>
    </fill>
    <fill>
      <patternFill patternType="solid">
        <fgColor rgb="FFD3D072"/>
        <bgColor rgb="FFD3D072"/>
      </patternFill>
    </fill>
    <fill>
      <patternFill patternType="solid">
        <fgColor rgb="FFF0A16E"/>
        <bgColor rgb="FFF0A16E"/>
      </patternFill>
    </fill>
    <fill>
      <patternFill patternType="solid">
        <fgColor rgb="FFEE9C6F"/>
        <bgColor rgb="FFEE9C6F"/>
      </patternFill>
    </fill>
    <fill>
      <patternFill patternType="solid">
        <fgColor rgb="FFFAD567"/>
        <bgColor rgb="FFFAD567"/>
      </patternFill>
    </fill>
    <fill>
      <patternFill patternType="solid">
        <fgColor rgb="FFF1A56D"/>
        <bgColor rgb="FFF1A56D"/>
      </patternFill>
    </fill>
    <fill>
      <patternFill patternType="solid">
        <fgColor rgb="FFEE9B6F"/>
        <bgColor rgb="FFEE9B6F"/>
      </patternFill>
    </fill>
    <fill>
      <patternFill patternType="solid">
        <fgColor rgb="FFEE996F"/>
        <bgColor rgb="FFEE996F"/>
      </patternFill>
    </fill>
    <fill>
      <patternFill patternType="solid">
        <fgColor rgb="FFE98872"/>
        <bgColor rgb="FFE98872"/>
      </patternFill>
    </fill>
    <fill>
      <patternFill patternType="solid">
        <fgColor rgb="FFED9570"/>
        <bgColor rgb="FFED9570"/>
      </patternFill>
    </fill>
    <fill>
      <patternFill patternType="solid">
        <fgColor rgb="FFEB9070"/>
        <bgColor rgb="FFEB9070"/>
      </patternFill>
    </fill>
    <fill>
      <patternFill patternType="solid">
        <fgColor rgb="FFE98672"/>
        <bgColor rgb="FFE98672"/>
      </patternFill>
    </fill>
    <fill>
      <patternFill patternType="solid">
        <fgColor rgb="FFF6B46B"/>
        <bgColor rgb="FFF6B46B"/>
      </patternFill>
    </fill>
    <fill>
      <patternFill patternType="solid">
        <fgColor rgb="FFF3AB6D"/>
        <bgColor rgb="FFF3AB6D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615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2" fontId="2" numFmtId="0" xfId="0" applyAlignment="1" applyFill="1" applyFont="1">
      <alignment horizontal="center"/>
    </xf>
    <xf borderId="0" fillId="2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1" numFmtId="9" xfId="0" applyAlignment="1" applyFont="1" applyNumberFormat="1">
      <alignment horizontal="center"/>
    </xf>
    <xf borderId="0" fillId="3" fontId="1" numFmtId="0" xfId="0" applyAlignment="1" applyFill="1" applyFont="1">
      <alignment horizontal="center"/>
    </xf>
    <xf borderId="0" fillId="0" fontId="1" numFmtId="164" xfId="0" applyAlignment="1" applyFont="1" applyNumberFormat="1">
      <alignment horizontal="center"/>
    </xf>
    <xf borderId="0" fillId="4" fontId="1" numFmtId="0" xfId="0" applyAlignment="1" applyFill="1" applyFont="1">
      <alignment horizontal="center"/>
    </xf>
    <xf borderId="0" fillId="3" fontId="1" numFmtId="165" xfId="0" applyAlignment="1" applyFont="1" applyNumberFormat="1">
      <alignment horizontal="center"/>
    </xf>
    <xf borderId="0" fillId="3" fontId="1" numFmtId="9" xfId="0" applyAlignment="1" applyFont="1" applyNumberFormat="1">
      <alignment horizontal="center"/>
    </xf>
    <xf borderId="0" fillId="4" fontId="1" numFmtId="165" xfId="0" applyAlignment="1" applyFont="1" applyNumberFormat="1">
      <alignment horizontal="center"/>
    </xf>
    <xf borderId="0" fillId="4" fontId="1" numFmtId="9" xfId="0" applyAlignment="1" applyFont="1" applyNumberFormat="1">
      <alignment horizontal="center"/>
    </xf>
    <xf borderId="0" fillId="3" fontId="1" numFmtId="0" xfId="0" applyAlignment="1" applyFont="1">
      <alignment horizontal="center"/>
    </xf>
    <xf borderId="0" fillId="2" fontId="2" numFmtId="0" xfId="0" applyAlignment="1" applyFont="1">
      <alignment horizontal="center"/>
    </xf>
    <xf borderId="0" fillId="2" fontId="2" numFmtId="0" xfId="0" applyAlignment="1" applyFont="1">
      <alignment horizontal="center"/>
    </xf>
    <xf borderId="0" fillId="2" fontId="2" numFmtId="166" xfId="0" applyAlignment="1" applyFont="1" applyNumberFormat="1">
      <alignment horizontal="center"/>
    </xf>
    <xf borderId="0" fillId="2" fontId="2" numFmtId="2" xfId="0" applyAlignment="1" applyFont="1" applyNumberFormat="1">
      <alignment horizontal="center"/>
    </xf>
    <xf borderId="0" fillId="2" fontId="2" numFmtId="0" xfId="0" applyAlignment="1" applyFont="1">
      <alignment horizontal="center"/>
    </xf>
    <xf borderId="0" fillId="0" fontId="1" numFmtId="10" xfId="0" applyAlignment="1" applyFont="1" applyNumberFormat="1">
      <alignment horizontal="center"/>
    </xf>
    <xf borderId="0" fillId="0" fontId="3" numFmtId="0" xfId="0" applyAlignment="1" applyFont="1">
      <alignment horizontal="center"/>
    </xf>
    <xf borderId="0" fillId="0" fontId="3" numFmtId="164" xfId="0" applyAlignment="1" applyFont="1" applyNumberFormat="1">
      <alignment horizontal="center"/>
    </xf>
    <xf borderId="0" fillId="0" fontId="1" numFmtId="164" xfId="0" applyAlignment="1" applyFont="1" applyNumberFormat="1">
      <alignment horizontal="center"/>
    </xf>
    <xf borderId="0" fillId="0" fontId="1" numFmtId="166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0" fillId="0" fontId="1" numFmtId="2" xfId="0" applyAlignment="1" applyFont="1" applyNumberFormat="1">
      <alignment horizontal="center"/>
    </xf>
    <xf borderId="0" fillId="4" fontId="1" numFmtId="0" xfId="0" applyAlignment="1" applyFont="1">
      <alignment horizontal="center"/>
    </xf>
    <xf borderId="0" fillId="2" fontId="4" numFmtId="0" xfId="0" applyAlignment="1" applyFont="1">
      <alignment horizontal="center"/>
    </xf>
    <xf borderId="0" fillId="2" fontId="4" numFmtId="3" xfId="0" applyAlignment="1" applyFont="1" applyNumberFormat="1">
      <alignment horizontal="center"/>
    </xf>
    <xf borderId="0" fillId="2" fontId="4" numFmtId="164" xfId="0" applyAlignment="1" applyFont="1" applyNumberFormat="1">
      <alignment horizontal="center"/>
    </xf>
    <xf borderId="0" fillId="2" fontId="4" numFmtId="167" xfId="0" applyAlignment="1" applyFont="1" applyNumberFormat="1">
      <alignment horizontal="center"/>
    </xf>
    <xf borderId="0" fillId="0" fontId="5" numFmtId="0" xfId="0" applyAlignment="1" applyFont="1">
      <alignment horizontal="center"/>
    </xf>
    <xf borderId="0" fillId="0" fontId="5" numFmtId="3" xfId="0" applyAlignment="1" applyFont="1" applyNumberFormat="1">
      <alignment horizontal="center"/>
    </xf>
    <xf borderId="0" fillId="0" fontId="5" numFmtId="164" xfId="0" applyAlignment="1" applyFont="1" applyNumberFormat="1">
      <alignment horizontal="center"/>
    </xf>
    <xf borderId="0" fillId="0" fontId="5" numFmtId="167" xfId="0" applyAlignment="1" applyFont="1" applyNumberFormat="1">
      <alignment horizontal="center"/>
    </xf>
    <xf borderId="0" fillId="5" fontId="6" numFmtId="0" xfId="0" applyAlignment="1" applyFill="1" applyFont="1">
      <alignment horizontal="center"/>
    </xf>
    <xf borderId="0" fillId="5" fontId="6" numFmtId="0" xfId="0" applyAlignment="1" applyFont="1">
      <alignment horizontal="center"/>
    </xf>
    <xf borderId="0" fillId="6" fontId="7" numFmtId="0" xfId="0" applyAlignment="1" applyFill="1" applyFont="1">
      <alignment horizontal="center"/>
    </xf>
    <xf borderId="0" fillId="7" fontId="8" numFmtId="0" xfId="0" applyAlignment="1" applyFill="1" applyFont="1">
      <alignment horizontal="center"/>
    </xf>
    <xf borderId="0" fillId="0" fontId="1" numFmtId="0" xfId="0" applyAlignment="1" applyFont="1">
      <alignment horizontal="center"/>
    </xf>
    <xf borderId="0" fillId="3" fontId="9" numFmtId="0" xfId="0" applyAlignment="1" applyFont="1">
      <alignment horizontal="left"/>
    </xf>
    <xf borderId="0" fillId="8" fontId="8" numFmtId="0" xfId="0" applyAlignment="1" applyFill="1" applyFont="1">
      <alignment horizontal="center"/>
    </xf>
    <xf borderId="0" fillId="0" fontId="3" numFmtId="168" xfId="0" applyAlignment="1" applyFont="1" applyNumberFormat="1">
      <alignment horizontal="center"/>
    </xf>
    <xf borderId="0" fillId="0" fontId="10" numFmtId="0" xfId="0" applyAlignment="1" applyFont="1">
      <alignment horizontal="center"/>
    </xf>
    <xf borderId="0" fillId="9" fontId="8" numFmtId="0" xfId="0" applyAlignment="1" applyFill="1" applyFont="1">
      <alignment horizontal="left"/>
    </xf>
    <xf borderId="0" fillId="10" fontId="8" numFmtId="0" xfId="0" applyAlignment="1" applyFill="1" applyFont="1">
      <alignment horizontal="center"/>
    </xf>
    <xf borderId="0" fillId="0" fontId="1" numFmtId="0" xfId="0" applyAlignment="1" applyFont="1">
      <alignment/>
    </xf>
    <xf borderId="0" fillId="0" fontId="11" numFmtId="0" xfId="0" applyAlignment="1" applyFont="1">
      <alignment horizontal="center"/>
    </xf>
    <xf borderId="0" fillId="11" fontId="12" numFmtId="0" xfId="0" applyAlignment="1" applyFill="1" applyFont="1">
      <alignment horizontal="center"/>
    </xf>
    <xf borderId="0" fillId="10" fontId="8" numFmtId="0" xfId="0" applyAlignment="1" applyFont="1">
      <alignment horizontal="left"/>
    </xf>
    <xf borderId="0" fillId="11" fontId="13" numFmtId="0" xfId="0" applyAlignment="1" applyFont="1">
      <alignment horizontal="center"/>
    </xf>
    <xf borderId="0" fillId="11" fontId="13" numFmtId="3" xfId="0" applyAlignment="1" applyFont="1" applyNumberFormat="1">
      <alignment horizontal="center"/>
    </xf>
    <xf borderId="0" fillId="12" fontId="8" numFmtId="0" xfId="0" applyAlignment="1" applyFill="1" applyFont="1">
      <alignment horizontal="left"/>
    </xf>
    <xf borderId="0" fillId="12" fontId="9" numFmtId="0" xfId="0" applyAlignment="1" applyFont="1">
      <alignment horizontal="center"/>
    </xf>
    <xf borderId="0" fillId="4" fontId="8" numFmtId="0" xfId="0" applyAlignment="1" applyFont="1">
      <alignment horizontal="left"/>
    </xf>
    <xf borderId="0" fillId="3" fontId="8" numFmtId="0" xfId="0" applyAlignment="1" applyFont="1">
      <alignment horizontal="center"/>
    </xf>
    <xf borderId="0" fillId="4" fontId="8" numFmtId="0" xfId="0" applyAlignment="1" applyFont="1">
      <alignment horizontal="center"/>
    </xf>
    <xf borderId="0" fillId="13" fontId="13" numFmtId="0" xfId="0" applyAlignment="1" applyFill="1" applyFont="1">
      <alignment horizontal="center"/>
    </xf>
    <xf borderId="0" fillId="14" fontId="8" numFmtId="0" xfId="0" applyAlignment="1" applyFill="1" applyFont="1">
      <alignment horizontal="left"/>
    </xf>
    <xf borderId="0" fillId="15" fontId="8" numFmtId="0" xfId="0" applyAlignment="1" applyFill="1" applyFont="1">
      <alignment horizontal="center"/>
    </xf>
    <xf borderId="0" fillId="4" fontId="1" numFmtId="0" xfId="0" applyFont="1"/>
    <xf borderId="0" fillId="2" fontId="14" numFmtId="0" xfId="0" applyAlignment="1" applyFont="1">
      <alignment horizontal="center"/>
    </xf>
    <xf borderId="0" fillId="2" fontId="14" numFmtId="2" xfId="0" applyAlignment="1" applyFont="1" applyNumberFormat="1">
      <alignment horizontal="center"/>
    </xf>
    <xf borderId="0" fillId="0" fontId="15" numFmtId="0" xfId="0" applyAlignment="1" applyFont="1">
      <alignment horizontal="center"/>
    </xf>
    <xf borderId="0" fillId="16" fontId="15" numFmtId="0" xfId="0" applyAlignment="1" applyFill="1" applyFont="1">
      <alignment horizontal="center"/>
    </xf>
    <xf borderId="0" fillId="17" fontId="15" numFmtId="0" xfId="0" applyAlignment="1" applyFill="1" applyFont="1">
      <alignment horizontal="center"/>
    </xf>
    <xf borderId="0" fillId="18" fontId="15" numFmtId="0" xfId="0" applyAlignment="1" applyFill="1" applyFont="1">
      <alignment horizontal="center"/>
    </xf>
    <xf borderId="0" fillId="19" fontId="15" numFmtId="0" xfId="0" applyAlignment="1" applyFill="1" applyFont="1">
      <alignment horizontal="center"/>
    </xf>
    <xf borderId="0" fillId="20" fontId="15" numFmtId="0" xfId="0" applyAlignment="1" applyFill="1" applyFont="1">
      <alignment horizontal="center"/>
    </xf>
    <xf borderId="0" fillId="21" fontId="15" numFmtId="0" xfId="0" applyAlignment="1" applyFill="1" applyFont="1">
      <alignment horizontal="center"/>
    </xf>
    <xf borderId="0" fillId="22" fontId="15" numFmtId="0" xfId="0" applyAlignment="1" applyFill="1" applyFont="1">
      <alignment horizontal="center"/>
    </xf>
    <xf borderId="0" fillId="23" fontId="15" numFmtId="2" xfId="0" applyAlignment="1" applyFill="1" applyFont="1" applyNumberFormat="1">
      <alignment horizontal="center"/>
    </xf>
    <xf borderId="0" fillId="24" fontId="15" numFmtId="0" xfId="0" applyAlignment="1" applyFill="1" applyFont="1">
      <alignment horizontal="center"/>
    </xf>
    <xf borderId="0" fillId="25" fontId="15" numFmtId="0" xfId="0" applyAlignment="1" applyFill="1" applyFont="1">
      <alignment horizontal="center"/>
    </xf>
    <xf borderId="0" fillId="26" fontId="15" numFmtId="0" xfId="0" applyAlignment="1" applyFill="1" applyFont="1">
      <alignment horizontal="center"/>
    </xf>
    <xf borderId="0" fillId="27" fontId="16" numFmtId="2" xfId="0" applyAlignment="1" applyFill="1" applyFont="1" applyNumberFormat="1">
      <alignment horizontal="center"/>
    </xf>
    <xf borderId="0" fillId="28" fontId="15" numFmtId="0" xfId="0" applyAlignment="1" applyFill="1" applyFont="1">
      <alignment horizontal="center"/>
    </xf>
    <xf borderId="0" fillId="29" fontId="15" numFmtId="0" xfId="0" applyAlignment="1" applyFill="1" applyFont="1">
      <alignment horizontal="center"/>
    </xf>
    <xf borderId="0" fillId="30" fontId="15" numFmtId="0" xfId="0" applyAlignment="1" applyFill="1" applyFont="1">
      <alignment horizontal="center"/>
    </xf>
    <xf borderId="0" fillId="31" fontId="15" numFmtId="0" xfId="0" applyAlignment="1" applyFill="1" applyFont="1">
      <alignment horizontal="center"/>
    </xf>
    <xf borderId="0" fillId="32" fontId="15" numFmtId="0" xfId="0" applyAlignment="1" applyFill="1" applyFont="1">
      <alignment horizontal="center"/>
    </xf>
    <xf borderId="0" fillId="33" fontId="15" numFmtId="2" xfId="0" applyAlignment="1" applyFill="1" applyFont="1" applyNumberFormat="1">
      <alignment horizontal="center"/>
    </xf>
    <xf borderId="0" fillId="34" fontId="15" numFmtId="0" xfId="0" applyAlignment="1" applyFill="1" applyFont="1">
      <alignment horizontal="center"/>
    </xf>
    <xf borderId="0" fillId="35" fontId="15" numFmtId="0" xfId="0" applyAlignment="1" applyFill="1" applyFont="1">
      <alignment horizontal="center"/>
    </xf>
    <xf borderId="0" fillId="36" fontId="15" numFmtId="0" xfId="0" applyAlignment="1" applyFill="1" applyFont="1">
      <alignment horizontal="center"/>
    </xf>
    <xf borderId="0" fillId="37" fontId="16" numFmtId="2" xfId="0" applyAlignment="1" applyFill="1" applyFont="1" applyNumberFormat="1">
      <alignment horizontal="center"/>
    </xf>
    <xf borderId="0" fillId="38" fontId="15" numFmtId="0" xfId="0" applyAlignment="1" applyFill="1" applyFont="1">
      <alignment horizontal="center"/>
    </xf>
    <xf borderId="0" fillId="39" fontId="15" numFmtId="0" xfId="0" applyAlignment="1" applyFill="1" applyFont="1">
      <alignment horizontal="center"/>
    </xf>
    <xf borderId="0" fillId="40" fontId="15" numFmtId="0" xfId="0" applyAlignment="1" applyFill="1" applyFont="1">
      <alignment horizontal="center"/>
    </xf>
    <xf borderId="0" fillId="41" fontId="15" numFmtId="0" xfId="0" applyAlignment="1" applyFill="1" applyFont="1">
      <alignment horizontal="center"/>
    </xf>
    <xf borderId="0" fillId="42" fontId="15" numFmtId="0" xfId="0" applyAlignment="1" applyFill="1" applyFont="1">
      <alignment horizontal="center"/>
    </xf>
    <xf borderId="0" fillId="43" fontId="15" numFmtId="0" xfId="0" applyAlignment="1" applyFill="1" applyFont="1">
      <alignment horizontal="center"/>
    </xf>
    <xf borderId="0" fillId="44" fontId="15" numFmtId="2" xfId="0" applyAlignment="1" applyFill="1" applyFont="1" applyNumberFormat="1">
      <alignment horizontal="center"/>
    </xf>
    <xf borderId="0" fillId="45" fontId="15" numFmtId="0" xfId="0" applyAlignment="1" applyFill="1" applyFont="1">
      <alignment horizontal="center"/>
    </xf>
    <xf borderId="0" fillId="46" fontId="15" numFmtId="0" xfId="0" applyAlignment="1" applyFill="1" applyFont="1">
      <alignment horizontal="center"/>
    </xf>
    <xf borderId="0" fillId="47" fontId="15" numFmtId="0" xfId="0" applyAlignment="1" applyFill="1" applyFont="1">
      <alignment horizontal="center"/>
    </xf>
    <xf borderId="0" fillId="48" fontId="15" numFmtId="0" xfId="0" applyAlignment="1" applyFill="1" applyFont="1">
      <alignment horizontal="center"/>
    </xf>
    <xf borderId="0" fillId="49" fontId="15" numFmtId="0" xfId="0" applyAlignment="1" applyFill="1" applyFont="1">
      <alignment horizontal="center"/>
    </xf>
    <xf borderId="0" fillId="50" fontId="15" numFmtId="0" xfId="0" applyAlignment="1" applyFill="1" applyFont="1">
      <alignment horizontal="center"/>
    </xf>
    <xf borderId="0" fillId="51" fontId="15" numFmtId="0" xfId="0" applyAlignment="1" applyFill="1" applyFont="1">
      <alignment horizontal="center"/>
    </xf>
    <xf borderId="0" fillId="52" fontId="15" numFmtId="0" xfId="0" applyAlignment="1" applyFill="1" applyFont="1">
      <alignment horizontal="center"/>
    </xf>
    <xf borderId="0" fillId="53" fontId="15" numFmtId="2" xfId="0" applyAlignment="1" applyFill="1" applyFont="1" applyNumberFormat="1">
      <alignment horizontal="center"/>
    </xf>
    <xf borderId="0" fillId="54" fontId="15" numFmtId="0" xfId="0" applyAlignment="1" applyFill="1" applyFont="1">
      <alignment horizontal="center"/>
    </xf>
    <xf borderId="0" fillId="55" fontId="15" numFmtId="0" xfId="0" applyAlignment="1" applyFill="1" applyFont="1">
      <alignment horizontal="center"/>
    </xf>
    <xf borderId="0" fillId="56" fontId="15" numFmtId="0" xfId="0" applyAlignment="1" applyFill="1" applyFont="1">
      <alignment horizontal="center"/>
    </xf>
    <xf borderId="0" fillId="57" fontId="16" numFmtId="2" xfId="0" applyAlignment="1" applyFill="1" applyFont="1" applyNumberFormat="1">
      <alignment horizontal="center"/>
    </xf>
    <xf borderId="0" fillId="58" fontId="15" numFmtId="0" xfId="0" applyAlignment="1" applyFill="1" applyFont="1">
      <alignment horizontal="center"/>
    </xf>
    <xf borderId="0" fillId="59" fontId="15" numFmtId="0" xfId="0" applyAlignment="1" applyFill="1" applyFont="1">
      <alignment horizontal="center"/>
    </xf>
    <xf borderId="0" fillId="60" fontId="15" numFmtId="2" xfId="0" applyAlignment="1" applyFill="1" applyFont="1" applyNumberFormat="1">
      <alignment horizontal="center"/>
    </xf>
    <xf borderId="0" fillId="61" fontId="15" numFmtId="0" xfId="0" applyAlignment="1" applyFill="1" applyFont="1">
      <alignment horizontal="center"/>
    </xf>
    <xf borderId="0" fillId="62" fontId="15" numFmtId="0" xfId="0" applyAlignment="1" applyFill="1" applyFont="1">
      <alignment horizontal="center"/>
    </xf>
    <xf borderId="0" fillId="63" fontId="15" numFmtId="0" xfId="0" applyAlignment="1" applyFill="1" applyFont="1">
      <alignment horizontal="center"/>
    </xf>
    <xf borderId="0" fillId="64" fontId="16" numFmtId="2" xfId="0" applyAlignment="1" applyFill="1" applyFont="1" applyNumberFormat="1">
      <alignment horizontal="center"/>
    </xf>
    <xf borderId="0" fillId="65" fontId="15" numFmtId="0" xfId="0" applyAlignment="1" applyFill="1" applyFont="1">
      <alignment horizontal="center"/>
    </xf>
    <xf borderId="0" fillId="66" fontId="15" numFmtId="0" xfId="0" applyAlignment="1" applyFill="1" applyFont="1">
      <alignment horizontal="center"/>
    </xf>
    <xf borderId="0" fillId="67" fontId="15" numFmtId="0" xfId="0" applyAlignment="1" applyFill="1" applyFont="1">
      <alignment horizontal="center"/>
    </xf>
    <xf borderId="0" fillId="68" fontId="15" numFmtId="0" xfId="0" applyAlignment="1" applyFill="1" applyFont="1">
      <alignment horizontal="center"/>
    </xf>
    <xf borderId="0" fillId="69" fontId="15" numFmtId="0" xfId="0" applyAlignment="1" applyFill="1" applyFont="1">
      <alignment horizontal="center"/>
    </xf>
    <xf borderId="0" fillId="70" fontId="15" numFmtId="0" xfId="0" applyAlignment="1" applyFill="1" applyFont="1">
      <alignment horizontal="center"/>
    </xf>
    <xf borderId="0" fillId="71" fontId="15" numFmtId="2" xfId="0" applyAlignment="1" applyFill="1" applyFont="1" applyNumberFormat="1">
      <alignment horizontal="center"/>
    </xf>
    <xf borderId="0" fillId="72" fontId="15" numFmtId="0" xfId="0" applyAlignment="1" applyFill="1" applyFont="1">
      <alignment horizontal="center"/>
    </xf>
    <xf borderId="0" fillId="73" fontId="15" numFmtId="0" xfId="0" applyAlignment="1" applyFill="1" applyFont="1">
      <alignment horizontal="center"/>
    </xf>
    <xf borderId="0" fillId="74" fontId="15" numFmtId="0" xfId="0" applyAlignment="1" applyFill="1" applyFont="1">
      <alignment horizontal="center"/>
    </xf>
    <xf borderId="0" fillId="75" fontId="16" numFmtId="2" xfId="0" applyAlignment="1" applyFill="1" applyFont="1" applyNumberFormat="1">
      <alignment horizontal="center"/>
    </xf>
    <xf borderId="0" fillId="76" fontId="15" numFmtId="0" xfId="0" applyAlignment="1" applyFill="1" applyFont="1">
      <alignment horizontal="center"/>
    </xf>
    <xf borderId="0" fillId="77" fontId="15" numFmtId="0" xfId="0" applyAlignment="1" applyFill="1" applyFont="1">
      <alignment horizontal="center"/>
    </xf>
    <xf borderId="0" fillId="78" fontId="15" numFmtId="0" xfId="0" applyAlignment="1" applyFill="1" applyFont="1">
      <alignment horizontal="center"/>
    </xf>
    <xf borderId="0" fillId="79" fontId="15" numFmtId="0" xfId="0" applyAlignment="1" applyFill="1" applyFont="1">
      <alignment horizontal="center"/>
    </xf>
    <xf borderId="0" fillId="80" fontId="15" numFmtId="0" xfId="0" applyAlignment="1" applyFill="1" applyFont="1">
      <alignment horizontal="center"/>
    </xf>
    <xf borderId="0" fillId="81" fontId="15" numFmtId="2" xfId="0" applyAlignment="1" applyFill="1" applyFont="1" applyNumberFormat="1">
      <alignment horizontal="center"/>
    </xf>
    <xf borderId="0" fillId="82" fontId="15" numFmtId="0" xfId="0" applyAlignment="1" applyFill="1" applyFont="1">
      <alignment horizontal="center"/>
    </xf>
    <xf borderId="0" fillId="83" fontId="15" numFmtId="0" xfId="0" applyAlignment="1" applyFill="1" applyFont="1">
      <alignment horizontal="center"/>
    </xf>
    <xf borderId="0" fillId="84" fontId="15" numFmtId="0" xfId="0" applyAlignment="1" applyFill="1" applyFont="1">
      <alignment horizontal="center"/>
    </xf>
    <xf borderId="0" fillId="85" fontId="16" numFmtId="2" xfId="0" applyAlignment="1" applyFill="1" applyFont="1" applyNumberFormat="1">
      <alignment horizontal="center"/>
    </xf>
    <xf borderId="0" fillId="86" fontId="15" numFmtId="0" xfId="0" applyAlignment="1" applyFill="1" applyFont="1">
      <alignment horizontal="center"/>
    </xf>
    <xf borderId="0" fillId="87" fontId="15" numFmtId="0" xfId="0" applyAlignment="1" applyFill="1" applyFont="1">
      <alignment horizontal="center"/>
    </xf>
    <xf borderId="0" fillId="88" fontId="15" numFmtId="0" xfId="0" applyAlignment="1" applyFill="1" applyFont="1">
      <alignment horizontal="center"/>
    </xf>
    <xf borderId="0" fillId="89" fontId="15" numFmtId="0" xfId="0" applyAlignment="1" applyFill="1" applyFont="1">
      <alignment horizontal="center"/>
    </xf>
    <xf borderId="0" fillId="90" fontId="15" numFmtId="2" xfId="0" applyAlignment="1" applyFill="1" applyFont="1" applyNumberFormat="1">
      <alignment horizontal="center"/>
    </xf>
    <xf borderId="0" fillId="91" fontId="15" numFmtId="0" xfId="0" applyAlignment="1" applyFill="1" applyFont="1">
      <alignment horizontal="center"/>
    </xf>
    <xf borderId="0" fillId="92" fontId="15" numFmtId="0" xfId="0" applyAlignment="1" applyFill="1" applyFont="1">
      <alignment horizontal="center"/>
    </xf>
    <xf borderId="0" fillId="93" fontId="15" numFmtId="0" xfId="0" applyAlignment="1" applyFill="1" applyFont="1">
      <alignment horizontal="center"/>
    </xf>
    <xf borderId="0" fillId="94" fontId="16" numFmtId="2" xfId="0" applyAlignment="1" applyFill="1" applyFont="1" applyNumberFormat="1">
      <alignment horizontal="center"/>
    </xf>
    <xf borderId="0" fillId="95" fontId="15" numFmtId="0" xfId="0" applyAlignment="1" applyFill="1" applyFont="1">
      <alignment horizontal="center"/>
    </xf>
    <xf borderId="0" fillId="96" fontId="15" numFmtId="0" xfId="0" applyAlignment="1" applyFill="1" applyFont="1">
      <alignment horizontal="center"/>
    </xf>
    <xf borderId="0" fillId="97" fontId="15" numFmtId="2" xfId="0" applyAlignment="1" applyFill="1" applyFont="1" applyNumberFormat="1">
      <alignment horizontal="center"/>
    </xf>
    <xf borderId="0" fillId="98" fontId="15" numFmtId="0" xfId="0" applyAlignment="1" applyFill="1" applyFont="1">
      <alignment horizontal="center"/>
    </xf>
    <xf borderId="0" fillId="99" fontId="15" numFmtId="0" xfId="0" applyAlignment="1" applyFill="1" applyFont="1">
      <alignment horizontal="center"/>
    </xf>
    <xf borderId="0" fillId="100" fontId="16" numFmtId="2" xfId="0" applyAlignment="1" applyFill="1" applyFont="1" applyNumberFormat="1">
      <alignment horizontal="center"/>
    </xf>
    <xf borderId="0" fillId="101" fontId="15" numFmtId="0" xfId="0" applyAlignment="1" applyFill="1" applyFont="1">
      <alignment horizontal="center"/>
    </xf>
    <xf borderId="0" fillId="102" fontId="15" numFmtId="0" xfId="0" applyAlignment="1" applyFill="1" applyFont="1">
      <alignment horizontal="center"/>
    </xf>
    <xf borderId="0" fillId="103" fontId="15" numFmtId="0" xfId="0" applyAlignment="1" applyFill="1" applyFont="1">
      <alignment horizontal="center"/>
    </xf>
    <xf borderId="0" fillId="104" fontId="15" numFmtId="0" xfId="0" applyAlignment="1" applyFill="1" applyFont="1">
      <alignment horizontal="center"/>
    </xf>
    <xf borderId="0" fillId="105" fontId="15" numFmtId="2" xfId="0" applyAlignment="1" applyFill="1" applyFont="1" applyNumberFormat="1">
      <alignment horizontal="center"/>
    </xf>
    <xf borderId="0" fillId="106" fontId="15" numFmtId="0" xfId="0" applyAlignment="1" applyFill="1" applyFont="1">
      <alignment horizontal="center"/>
    </xf>
    <xf borderId="0" fillId="107" fontId="15" numFmtId="0" xfId="0" applyAlignment="1" applyFill="1" applyFont="1">
      <alignment horizontal="center"/>
    </xf>
    <xf borderId="0" fillId="108" fontId="15" numFmtId="0" xfId="0" applyAlignment="1" applyFill="1" applyFont="1">
      <alignment horizontal="center"/>
    </xf>
    <xf borderId="0" fillId="109" fontId="16" numFmtId="2" xfId="0" applyAlignment="1" applyFill="1" applyFont="1" applyNumberFormat="1">
      <alignment horizontal="center"/>
    </xf>
    <xf borderId="0" fillId="110" fontId="15" numFmtId="0" xfId="0" applyAlignment="1" applyFill="1" applyFont="1">
      <alignment horizontal="center"/>
    </xf>
    <xf borderId="0" fillId="111" fontId="15" numFmtId="0" xfId="0" applyAlignment="1" applyFill="1" applyFont="1">
      <alignment horizontal="center"/>
    </xf>
    <xf borderId="0" fillId="112" fontId="15" numFmtId="0" xfId="0" applyAlignment="1" applyFill="1" applyFont="1">
      <alignment horizontal="center"/>
    </xf>
    <xf borderId="0" fillId="113" fontId="15" numFmtId="0" xfId="0" applyAlignment="1" applyFill="1" applyFont="1">
      <alignment horizontal="center"/>
    </xf>
    <xf borderId="0" fillId="114" fontId="15" numFmtId="0" xfId="0" applyAlignment="1" applyFill="1" applyFont="1">
      <alignment horizontal="center"/>
    </xf>
    <xf borderId="0" fillId="115" fontId="15" numFmtId="0" xfId="0" applyAlignment="1" applyFill="1" applyFont="1">
      <alignment horizontal="center"/>
    </xf>
    <xf borderId="0" fillId="116" fontId="16" numFmtId="2" xfId="0" applyAlignment="1" applyFill="1" applyFont="1" applyNumberFormat="1">
      <alignment horizontal="center"/>
    </xf>
    <xf borderId="0" fillId="117" fontId="15" numFmtId="0" xfId="0" applyAlignment="1" applyFill="1" applyFont="1">
      <alignment horizontal="center"/>
    </xf>
    <xf borderId="0" fillId="118" fontId="15" numFmtId="0" xfId="0" applyAlignment="1" applyFill="1" applyFont="1">
      <alignment horizontal="center"/>
    </xf>
    <xf borderId="0" fillId="119" fontId="15" numFmtId="0" xfId="0" applyAlignment="1" applyFill="1" applyFont="1">
      <alignment horizontal="center"/>
    </xf>
    <xf borderId="0" fillId="120" fontId="15" numFmtId="0" xfId="0" applyAlignment="1" applyFill="1" applyFont="1">
      <alignment horizontal="center"/>
    </xf>
    <xf borderId="0" fillId="121" fontId="15" numFmtId="0" xfId="0" applyAlignment="1" applyFill="1" applyFont="1">
      <alignment horizontal="center"/>
    </xf>
    <xf borderId="0" fillId="122" fontId="15" numFmtId="2" xfId="0" applyAlignment="1" applyFill="1" applyFont="1" applyNumberFormat="1">
      <alignment horizontal="center"/>
    </xf>
    <xf borderId="0" fillId="123" fontId="15" numFmtId="0" xfId="0" applyAlignment="1" applyFill="1" applyFont="1">
      <alignment horizontal="center"/>
    </xf>
    <xf borderId="0" fillId="124" fontId="16" numFmtId="2" xfId="0" applyAlignment="1" applyFill="1" applyFont="1" applyNumberFormat="1">
      <alignment horizontal="center"/>
    </xf>
    <xf borderId="0" fillId="125" fontId="15" numFmtId="0" xfId="0" applyAlignment="1" applyFill="1" applyFont="1">
      <alignment horizontal="center"/>
    </xf>
    <xf borderId="0" fillId="126" fontId="15" numFmtId="0" xfId="0" applyAlignment="1" applyFill="1" applyFont="1">
      <alignment horizontal="center"/>
    </xf>
    <xf borderId="0" fillId="127" fontId="15" numFmtId="0" xfId="0" applyAlignment="1" applyFill="1" applyFont="1">
      <alignment horizontal="center"/>
    </xf>
    <xf borderId="0" fillId="128" fontId="15" numFmtId="2" xfId="0" applyAlignment="1" applyFill="1" applyFont="1" applyNumberFormat="1">
      <alignment horizontal="center"/>
    </xf>
    <xf borderId="0" fillId="129" fontId="15" numFmtId="0" xfId="0" applyAlignment="1" applyFill="1" applyFont="1">
      <alignment horizontal="center"/>
    </xf>
    <xf borderId="0" fillId="130" fontId="15" numFmtId="0" xfId="0" applyAlignment="1" applyFill="1" applyFont="1">
      <alignment horizontal="center"/>
    </xf>
    <xf borderId="0" fillId="131" fontId="15" numFmtId="0" xfId="0" applyAlignment="1" applyFill="1" applyFont="1">
      <alignment horizontal="center"/>
    </xf>
    <xf borderId="0" fillId="132" fontId="16" numFmtId="2" xfId="0" applyAlignment="1" applyFill="1" applyFont="1" applyNumberFormat="1">
      <alignment horizontal="center"/>
    </xf>
    <xf borderId="0" fillId="133" fontId="15" numFmtId="0" xfId="0" applyAlignment="1" applyFill="1" applyFont="1">
      <alignment horizontal="center"/>
    </xf>
    <xf borderId="0" fillId="134" fontId="15" numFmtId="2" xfId="0" applyAlignment="1" applyFill="1" applyFont="1" applyNumberFormat="1">
      <alignment horizontal="center"/>
    </xf>
    <xf borderId="0" fillId="135" fontId="15" numFmtId="0" xfId="0" applyAlignment="1" applyFill="1" applyFont="1">
      <alignment horizontal="center"/>
    </xf>
    <xf borderId="0" fillId="136" fontId="15" numFmtId="0" xfId="0" applyAlignment="1" applyFill="1" applyFont="1">
      <alignment horizontal="center"/>
    </xf>
    <xf borderId="0" fillId="137" fontId="15" numFmtId="0" xfId="0" applyAlignment="1" applyFill="1" applyFont="1">
      <alignment horizontal="center"/>
    </xf>
    <xf borderId="0" fillId="138" fontId="16" numFmtId="2" xfId="0" applyAlignment="1" applyFill="1" applyFont="1" applyNumberFormat="1">
      <alignment horizontal="center"/>
    </xf>
    <xf borderId="0" fillId="139" fontId="15" numFmtId="0" xfId="0" applyAlignment="1" applyFill="1" applyFont="1">
      <alignment horizontal="center"/>
    </xf>
    <xf borderId="0" fillId="140" fontId="15" numFmtId="0" xfId="0" applyAlignment="1" applyFill="1" applyFont="1">
      <alignment horizontal="center"/>
    </xf>
    <xf borderId="0" fillId="141" fontId="15" numFmtId="0" xfId="0" applyAlignment="1" applyFill="1" applyFont="1">
      <alignment horizontal="center"/>
    </xf>
    <xf borderId="0" fillId="142" fontId="15" numFmtId="2" xfId="0" applyAlignment="1" applyFill="1" applyFont="1" applyNumberFormat="1">
      <alignment horizontal="center"/>
    </xf>
    <xf borderId="0" fillId="143" fontId="15" numFmtId="0" xfId="0" applyAlignment="1" applyFill="1" applyFont="1">
      <alignment horizontal="center"/>
    </xf>
    <xf borderId="0" fillId="144" fontId="15" numFmtId="0" xfId="0" applyAlignment="1" applyFill="1" applyFont="1">
      <alignment horizontal="center"/>
    </xf>
    <xf borderId="0" fillId="145" fontId="15" numFmtId="0" xfId="0" applyAlignment="1" applyFill="1" applyFont="1">
      <alignment horizontal="center"/>
    </xf>
    <xf borderId="0" fillId="146" fontId="16" numFmtId="2" xfId="0" applyAlignment="1" applyFill="1" applyFont="1" applyNumberFormat="1">
      <alignment horizontal="center"/>
    </xf>
    <xf borderId="0" fillId="147" fontId="15" numFmtId="0" xfId="0" applyAlignment="1" applyFill="1" applyFont="1">
      <alignment horizontal="center"/>
    </xf>
    <xf borderId="0" fillId="148" fontId="15" numFmtId="0" xfId="0" applyAlignment="1" applyFill="1" applyFont="1">
      <alignment horizontal="center"/>
    </xf>
    <xf borderId="0" fillId="149" fontId="15" numFmtId="0" xfId="0" applyAlignment="1" applyFill="1" applyFont="1">
      <alignment horizontal="center"/>
    </xf>
    <xf borderId="0" fillId="150" fontId="15" numFmtId="0" xfId="0" applyAlignment="1" applyFill="1" applyFont="1">
      <alignment horizontal="center"/>
    </xf>
    <xf borderId="0" fillId="151" fontId="15" numFmtId="0" xfId="0" applyAlignment="1" applyFill="1" applyFont="1">
      <alignment horizontal="center"/>
    </xf>
    <xf borderId="0" fillId="152" fontId="15" numFmtId="2" xfId="0" applyAlignment="1" applyFill="1" applyFont="1" applyNumberFormat="1">
      <alignment horizontal="center"/>
    </xf>
    <xf borderId="0" fillId="153" fontId="15" numFmtId="0" xfId="0" applyAlignment="1" applyFill="1" applyFont="1">
      <alignment horizontal="center"/>
    </xf>
    <xf borderId="0" fillId="154" fontId="15" numFmtId="0" xfId="0" applyAlignment="1" applyFill="1" applyFont="1">
      <alignment horizontal="center"/>
    </xf>
    <xf borderId="0" fillId="155" fontId="15" numFmtId="0" xfId="0" applyAlignment="1" applyFill="1" applyFont="1">
      <alignment horizontal="center"/>
    </xf>
    <xf borderId="0" fillId="156" fontId="16" numFmtId="2" xfId="0" applyAlignment="1" applyFill="1" applyFont="1" applyNumberFormat="1">
      <alignment horizontal="center"/>
    </xf>
    <xf borderId="0" fillId="157" fontId="15" numFmtId="0" xfId="0" applyAlignment="1" applyFill="1" applyFont="1">
      <alignment horizontal="center"/>
    </xf>
    <xf borderId="0" fillId="158" fontId="15" numFmtId="0" xfId="0" applyAlignment="1" applyFill="1" applyFont="1">
      <alignment horizontal="center"/>
    </xf>
    <xf borderId="0" fillId="159" fontId="15" numFmtId="2" xfId="0" applyAlignment="1" applyFill="1" applyFont="1" applyNumberFormat="1">
      <alignment horizontal="center"/>
    </xf>
    <xf borderId="0" fillId="160" fontId="15" numFmtId="0" xfId="0" applyAlignment="1" applyFill="1" applyFont="1">
      <alignment horizontal="center"/>
    </xf>
    <xf borderId="0" fillId="161" fontId="16" numFmtId="2" xfId="0" applyAlignment="1" applyFill="1" applyFont="1" applyNumberFormat="1">
      <alignment horizontal="center"/>
    </xf>
    <xf borderId="0" fillId="162" fontId="15" numFmtId="0" xfId="0" applyAlignment="1" applyFill="1" applyFont="1">
      <alignment horizontal="center"/>
    </xf>
    <xf borderId="0" fillId="163" fontId="15" numFmtId="0" xfId="0" applyAlignment="1" applyFill="1" applyFont="1">
      <alignment horizontal="center"/>
    </xf>
    <xf borderId="0" fillId="164" fontId="15" numFmtId="2" xfId="0" applyAlignment="1" applyFill="1" applyFont="1" applyNumberFormat="1">
      <alignment horizontal="center"/>
    </xf>
    <xf borderId="0" fillId="165" fontId="15" numFmtId="0" xfId="0" applyAlignment="1" applyFill="1" applyFont="1">
      <alignment horizontal="center"/>
    </xf>
    <xf borderId="0" fillId="166" fontId="15" numFmtId="0" xfId="0" applyAlignment="1" applyFill="1" applyFont="1">
      <alignment horizontal="center"/>
    </xf>
    <xf borderId="0" fillId="167" fontId="16" numFmtId="2" xfId="0" applyAlignment="1" applyFill="1" applyFont="1" applyNumberFormat="1">
      <alignment horizontal="center"/>
    </xf>
    <xf borderId="0" fillId="168" fontId="15" numFmtId="0" xfId="0" applyAlignment="1" applyFill="1" applyFont="1">
      <alignment horizontal="center"/>
    </xf>
    <xf borderId="0" fillId="169" fontId="15" numFmtId="0" xfId="0" applyAlignment="1" applyFill="1" applyFont="1">
      <alignment horizontal="center"/>
    </xf>
    <xf borderId="0" fillId="170" fontId="15" numFmtId="0" xfId="0" applyAlignment="1" applyFill="1" applyFont="1">
      <alignment horizontal="center"/>
    </xf>
    <xf borderId="0" fillId="171" fontId="15" numFmtId="2" xfId="0" applyAlignment="1" applyFill="1" applyFont="1" applyNumberFormat="1">
      <alignment horizontal="center"/>
    </xf>
    <xf borderId="0" fillId="172" fontId="15" numFmtId="0" xfId="0" applyAlignment="1" applyFill="1" applyFont="1">
      <alignment horizontal="center"/>
    </xf>
    <xf borderId="0" fillId="173" fontId="15" numFmtId="0" xfId="0" applyAlignment="1" applyFill="1" applyFont="1">
      <alignment horizontal="center"/>
    </xf>
    <xf borderId="0" fillId="174" fontId="15" numFmtId="0" xfId="0" applyAlignment="1" applyFill="1" applyFont="1">
      <alignment horizontal="center"/>
    </xf>
    <xf borderId="0" fillId="175" fontId="16" numFmtId="2" xfId="0" applyAlignment="1" applyFill="1" applyFont="1" applyNumberFormat="1">
      <alignment horizontal="center"/>
    </xf>
    <xf borderId="0" fillId="176" fontId="15" numFmtId="0" xfId="0" applyAlignment="1" applyFill="1" applyFont="1">
      <alignment horizontal="center"/>
    </xf>
    <xf borderId="0" fillId="177" fontId="15" numFmtId="0" xfId="0" applyAlignment="1" applyFill="1" applyFont="1">
      <alignment horizontal="center"/>
    </xf>
    <xf borderId="0" fillId="178" fontId="15" numFmtId="0" xfId="0" applyAlignment="1" applyFill="1" applyFont="1">
      <alignment horizontal="center"/>
    </xf>
    <xf borderId="0" fillId="179" fontId="15" numFmtId="2" xfId="0" applyAlignment="1" applyFill="1" applyFont="1" applyNumberFormat="1">
      <alignment horizontal="center"/>
    </xf>
    <xf borderId="0" fillId="180" fontId="15" numFmtId="0" xfId="0" applyAlignment="1" applyFill="1" applyFont="1">
      <alignment horizontal="center"/>
    </xf>
    <xf borderId="0" fillId="181" fontId="15" numFmtId="0" xfId="0" applyAlignment="1" applyFill="1" applyFont="1">
      <alignment horizontal="center"/>
    </xf>
    <xf borderId="0" fillId="182" fontId="15" numFmtId="0" xfId="0" applyAlignment="1" applyFill="1" applyFont="1">
      <alignment horizontal="center"/>
    </xf>
    <xf borderId="0" fillId="183" fontId="16" numFmtId="2" xfId="0" applyAlignment="1" applyFill="1" applyFont="1" applyNumberFormat="1">
      <alignment horizontal="center"/>
    </xf>
    <xf borderId="0" fillId="184" fontId="15" numFmtId="0" xfId="0" applyAlignment="1" applyFill="1" applyFont="1">
      <alignment horizontal="center"/>
    </xf>
    <xf borderId="0" fillId="185" fontId="15" numFmtId="0" xfId="0" applyAlignment="1" applyFill="1" applyFont="1">
      <alignment horizontal="center"/>
    </xf>
    <xf borderId="0" fillId="186" fontId="15" numFmtId="0" xfId="0" applyAlignment="1" applyFill="1" applyFont="1">
      <alignment horizontal="center"/>
    </xf>
    <xf borderId="0" fillId="187" fontId="16" numFmtId="2" xfId="0" applyAlignment="1" applyFill="1" applyFont="1" applyNumberFormat="1">
      <alignment horizontal="center"/>
    </xf>
    <xf borderId="0" fillId="188" fontId="15" numFmtId="0" xfId="0" applyAlignment="1" applyFill="1" applyFont="1">
      <alignment horizontal="center"/>
    </xf>
    <xf borderId="0" fillId="189" fontId="15" numFmtId="2" xfId="0" applyAlignment="1" applyFill="1" applyFont="1" applyNumberFormat="1">
      <alignment horizontal="center"/>
    </xf>
    <xf borderId="0" fillId="190" fontId="15" numFmtId="0" xfId="0" applyAlignment="1" applyFill="1" applyFont="1">
      <alignment horizontal="center"/>
    </xf>
    <xf borderId="0" fillId="191" fontId="16" numFmtId="2" xfId="0" applyAlignment="1" applyFill="1" applyFont="1" applyNumberFormat="1">
      <alignment horizontal="center"/>
    </xf>
    <xf borderId="0" fillId="192" fontId="15" numFmtId="0" xfId="0" applyAlignment="1" applyFill="1" applyFont="1">
      <alignment horizontal="center"/>
    </xf>
    <xf borderId="0" fillId="193" fontId="15" numFmtId="0" xfId="0" applyAlignment="1" applyFill="1" applyFont="1">
      <alignment horizontal="center"/>
    </xf>
    <xf borderId="0" fillId="194" fontId="15" numFmtId="0" xfId="0" applyAlignment="1" applyFill="1" applyFont="1">
      <alignment horizontal="center"/>
    </xf>
    <xf borderId="0" fillId="195" fontId="15" numFmtId="2" xfId="0" applyAlignment="1" applyFill="1" applyFont="1" applyNumberFormat="1">
      <alignment horizontal="center"/>
    </xf>
    <xf borderId="0" fillId="196" fontId="15" numFmtId="0" xfId="0" applyAlignment="1" applyFill="1" applyFont="1">
      <alignment horizontal="center"/>
    </xf>
    <xf borderId="0" fillId="197" fontId="15" numFmtId="0" xfId="0" applyAlignment="1" applyFill="1" applyFont="1">
      <alignment horizontal="center"/>
    </xf>
    <xf borderId="0" fillId="198" fontId="15" numFmtId="0" xfId="0" applyAlignment="1" applyFill="1" applyFont="1">
      <alignment horizontal="center"/>
    </xf>
    <xf borderId="0" fillId="199" fontId="16" numFmtId="2" xfId="0" applyAlignment="1" applyFill="1" applyFont="1" applyNumberFormat="1">
      <alignment horizontal="center"/>
    </xf>
    <xf borderId="0" fillId="200" fontId="15" numFmtId="0" xfId="0" applyAlignment="1" applyFill="1" applyFont="1">
      <alignment horizontal="center"/>
    </xf>
    <xf borderId="0" fillId="201" fontId="15" numFmtId="0" xfId="0" applyAlignment="1" applyFill="1" applyFont="1">
      <alignment horizontal="center"/>
    </xf>
    <xf borderId="0" fillId="202" fontId="15" numFmtId="2" xfId="0" applyAlignment="1" applyFill="1" applyFont="1" applyNumberFormat="1">
      <alignment horizontal="center"/>
    </xf>
    <xf borderId="0" fillId="203" fontId="15" numFmtId="0" xfId="0" applyAlignment="1" applyFill="1" applyFont="1">
      <alignment horizontal="center"/>
    </xf>
    <xf borderId="0" fillId="204" fontId="15" numFmtId="0" xfId="0" applyAlignment="1" applyFill="1" applyFont="1">
      <alignment horizontal="center"/>
    </xf>
    <xf borderId="0" fillId="205" fontId="16" numFmtId="2" xfId="0" applyAlignment="1" applyFill="1" applyFont="1" applyNumberFormat="1">
      <alignment horizontal="center"/>
    </xf>
    <xf borderId="0" fillId="206" fontId="15" numFmtId="0" xfId="0" applyAlignment="1" applyFill="1" applyFont="1">
      <alignment horizontal="center"/>
    </xf>
    <xf borderId="0" fillId="207" fontId="15" numFmtId="0" xfId="0" applyAlignment="1" applyFill="1" applyFont="1">
      <alignment horizontal="center"/>
    </xf>
    <xf borderId="0" fillId="208" fontId="15" numFmtId="0" xfId="0" applyAlignment="1" applyFill="1" applyFont="1">
      <alignment horizontal="center"/>
    </xf>
    <xf borderId="0" fillId="209" fontId="15" numFmtId="0" xfId="0" applyAlignment="1" applyFill="1" applyFont="1">
      <alignment horizontal="center"/>
    </xf>
    <xf borderId="0" fillId="210" fontId="15" numFmtId="2" xfId="0" applyAlignment="1" applyFill="1" applyFont="1" applyNumberFormat="1">
      <alignment horizontal="center"/>
    </xf>
    <xf borderId="0" fillId="211" fontId="15" numFmtId="0" xfId="0" applyAlignment="1" applyFill="1" applyFont="1">
      <alignment horizontal="center"/>
    </xf>
    <xf borderId="0" fillId="212" fontId="15" numFmtId="0" xfId="0" applyAlignment="1" applyFill="1" applyFont="1">
      <alignment horizontal="center"/>
    </xf>
    <xf borderId="0" fillId="213" fontId="16" numFmtId="2" xfId="0" applyAlignment="1" applyFill="1" applyFont="1" applyNumberFormat="1">
      <alignment horizontal="center"/>
    </xf>
    <xf borderId="0" fillId="214" fontId="15" numFmtId="0" xfId="0" applyAlignment="1" applyFill="1" applyFont="1">
      <alignment horizontal="center"/>
    </xf>
    <xf borderId="0" fillId="215" fontId="15" numFmtId="0" xfId="0" applyAlignment="1" applyFill="1" applyFont="1">
      <alignment horizontal="center"/>
    </xf>
    <xf borderId="0" fillId="216" fontId="15" numFmtId="0" xfId="0" applyAlignment="1" applyFill="1" applyFont="1">
      <alignment horizontal="center"/>
    </xf>
    <xf borderId="0" fillId="68" fontId="15" numFmtId="2" xfId="0" applyAlignment="1" applyFont="1" applyNumberFormat="1">
      <alignment horizontal="center"/>
    </xf>
    <xf borderId="0" fillId="217" fontId="15" numFmtId="0" xfId="0" applyAlignment="1" applyFill="1" applyFont="1">
      <alignment horizontal="center"/>
    </xf>
    <xf borderId="0" fillId="218" fontId="15" numFmtId="0" xfId="0" applyAlignment="1" applyFill="1" applyFont="1">
      <alignment horizontal="center"/>
    </xf>
    <xf borderId="0" fillId="219" fontId="16" numFmtId="2" xfId="0" applyAlignment="1" applyFill="1" applyFont="1" applyNumberFormat="1">
      <alignment horizontal="center"/>
    </xf>
    <xf borderId="0" fillId="220" fontId="15" numFmtId="0" xfId="0" applyAlignment="1" applyFill="1" applyFont="1">
      <alignment horizontal="center"/>
    </xf>
    <xf borderId="0" fillId="221" fontId="15" numFmtId="0" xfId="0" applyAlignment="1" applyFill="1" applyFont="1">
      <alignment horizontal="center"/>
    </xf>
    <xf borderId="0" fillId="222" fontId="15" numFmtId="0" xfId="0" applyAlignment="1" applyFill="1" applyFont="1">
      <alignment horizontal="center"/>
    </xf>
    <xf borderId="0" fillId="214" fontId="15" numFmtId="2" xfId="0" applyAlignment="1" applyFont="1" applyNumberFormat="1">
      <alignment horizontal="center"/>
    </xf>
    <xf borderId="0" fillId="223" fontId="15" numFmtId="0" xfId="0" applyAlignment="1" applyFill="1" applyFont="1">
      <alignment horizontal="center"/>
    </xf>
    <xf borderId="0" fillId="224" fontId="16" numFmtId="2" xfId="0" applyAlignment="1" applyFill="1" applyFont="1" applyNumberFormat="1">
      <alignment horizontal="center"/>
    </xf>
    <xf borderId="0" fillId="225" fontId="15" numFmtId="0" xfId="0" applyAlignment="1" applyFill="1" applyFont="1">
      <alignment horizontal="center"/>
    </xf>
    <xf borderId="0" fillId="226" fontId="15" numFmtId="0" xfId="0" applyAlignment="1" applyFill="1" applyFont="1">
      <alignment horizontal="center"/>
    </xf>
    <xf borderId="0" fillId="227" fontId="15" numFmtId="0" xfId="0" applyAlignment="1" applyFill="1" applyFont="1">
      <alignment horizontal="center"/>
    </xf>
    <xf borderId="0" fillId="228" fontId="15" numFmtId="2" xfId="0" applyAlignment="1" applyFill="1" applyFont="1" applyNumberFormat="1">
      <alignment horizontal="center"/>
    </xf>
    <xf borderId="0" fillId="229" fontId="15" numFmtId="0" xfId="0" applyAlignment="1" applyFill="1" applyFont="1">
      <alignment horizontal="center"/>
    </xf>
    <xf borderId="0" fillId="230" fontId="15" numFmtId="0" xfId="0" applyAlignment="1" applyFill="1" applyFont="1">
      <alignment horizontal="center"/>
    </xf>
    <xf borderId="0" fillId="231" fontId="16" numFmtId="2" xfId="0" applyAlignment="1" applyFill="1" applyFont="1" applyNumberFormat="1">
      <alignment horizontal="center"/>
    </xf>
    <xf borderId="0" fillId="232" fontId="15" numFmtId="0" xfId="0" applyAlignment="1" applyFill="1" applyFont="1">
      <alignment horizontal="center"/>
    </xf>
    <xf borderId="0" fillId="233" fontId="15" numFmtId="0" xfId="0" applyAlignment="1" applyFill="1" applyFont="1">
      <alignment horizontal="center"/>
    </xf>
    <xf borderId="0" fillId="221" fontId="15" numFmtId="2" xfId="0" applyAlignment="1" applyFont="1" applyNumberFormat="1">
      <alignment horizontal="center"/>
    </xf>
    <xf borderId="0" fillId="234" fontId="15" numFmtId="0" xfId="0" applyAlignment="1" applyFill="1" applyFont="1">
      <alignment horizontal="center"/>
    </xf>
    <xf borderId="0" fillId="235" fontId="16" numFmtId="2" xfId="0" applyAlignment="1" applyFill="1" applyFont="1" applyNumberFormat="1">
      <alignment horizontal="center"/>
    </xf>
    <xf borderId="0" fillId="236" fontId="15" numFmtId="0" xfId="0" applyAlignment="1" applyFill="1" applyFont="1">
      <alignment horizontal="center"/>
    </xf>
    <xf borderId="0" fillId="237" fontId="15" numFmtId="0" xfId="0" applyAlignment="1" applyFill="1" applyFont="1">
      <alignment horizontal="center"/>
    </xf>
    <xf borderId="0" fillId="238" fontId="15" numFmtId="0" xfId="0" applyAlignment="1" applyFill="1" applyFont="1">
      <alignment horizontal="center"/>
    </xf>
    <xf borderId="0" fillId="239" fontId="15" numFmtId="2" xfId="0" applyAlignment="1" applyFill="1" applyFont="1" applyNumberFormat="1">
      <alignment horizontal="center"/>
    </xf>
    <xf borderId="0" fillId="240" fontId="15" numFmtId="0" xfId="0" applyAlignment="1" applyFill="1" applyFont="1">
      <alignment horizontal="center"/>
    </xf>
    <xf borderId="0" fillId="189" fontId="15" numFmtId="0" xfId="0" applyAlignment="1" applyFont="1">
      <alignment horizontal="center"/>
    </xf>
    <xf borderId="0" fillId="241" fontId="15" numFmtId="0" xfId="0" applyAlignment="1" applyFill="1" applyFont="1">
      <alignment horizontal="center"/>
    </xf>
    <xf borderId="0" fillId="242" fontId="16" numFmtId="2" xfId="0" applyAlignment="1" applyFill="1" applyFont="1" applyNumberFormat="1">
      <alignment horizontal="center"/>
    </xf>
    <xf borderId="0" fillId="243" fontId="15" numFmtId="0" xfId="0" applyAlignment="1" applyFill="1" applyFont="1">
      <alignment horizontal="center"/>
    </xf>
    <xf borderId="0" fillId="244" fontId="15" numFmtId="0" xfId="0" applyAlignment="1" applyFill="1" applyFont="1">
      <alignment horizontal="center"/>
    </xf>
    <xf borderId="0" fillId="245" fontId="15" numFmtId="2" xfId="0" applyAlignment="1" applyFill="1" applyFont="1" applyNumberFormat="1">
      <alignment horizontal="center"/>
    </xf>
    <xf borderId="0" fillId="246" fontId="15" numFmtId="0" xfId="0" applyAlignment="1" applyFill="1" applyFont="1">
      <alignment horizontal="center"/>
    </xf>
    <xf borderId="0" fillId="247" fontId="15" numFmtId="0" xfId="0" applyAlignment="1" applyFill="1" applyFont="1">
      <alignment horizontal="center"/>
    </xf>
    <xf borderId="0" fillId="211" fontId="16" numFmtId="2" xfId="0" applyAlignment="1" applyFont="1" applyNumberFormat="1">
      <alignment horizontal="center"/>
    </xf>
    <xf borderId="0" fillId="248" fontId="15" numFmtId="0" xfId="0" applyAlignment="1" applyFill="1" applyFont="1">
      <alignment horizontal="center"/>
    </xf>
    <xf borderId="0" fillId="249" fontId="15" numFmtId="0" xfId="0" applyAlignment="1" applyFill="1" applyFont="1">
      <alignment horizontal="center"/>
    </xf>
    <xf borderId="0" fillId="250" fontId="15" numFmtId="0" xfId="0" applyAlignment="1" applyFill="1" applyFont="1">
      <alignment horizontal="center"/>
    </xf>
    <xf borderId="0" fillId="251" fontId="15" numFmtId="0" xfId="0" applyAlignment="1" applyFill="1" applyFont="1">
      <alignment horizontal="center"/>
    </xf>
    <xf borderId="0" fillId="252" fontId="15" numFmtId="2" xfId="0" applyAlignment="1" applyFill="1" applyFont="1" applyNumberFormat="1">
      <alignment horizontal="center"/>
    </xf>
    <xf borderId="0" fillId="253" fontId="15" numFmtId="0" xfId="0" applyAlignment="1" applyFill="1" applyFont="1">
      <alignment horizontal="center"/>
    </xf>
    <xf borderId="0" fillId="254" fontId="16" numFmtId="2" xfId="0" applyAlignment="1" applyFill="1" applyFont="1" applyNumberFormat="1">
      <alignment horizontal="center"/>
    </xf>
    <xf borderId="0" fillId="255" fontId="15" numFmtId="0" xfId="0" applyAlignment="1" applyFill="1" applyFont="1">
      <alignment horizontal="center"/>
    </xf>
    <xf borderId="0" fillId="256" fontId="15" numFmtId="0" xfId="0" applyAlignment="1" applyFill="1" applyFont="1">
      <alignment horizontal="center"/>
    </xf>
    <xf borderId="0" fillId="257" fontId="15" numFmtId="0" xfId="0" applyAlignment="1" applyFill="1" applyFont="1">
      <alignment horizontal="center"/>
    </xf>
    <xf borderId="0" fillId="106" fontId="15" numFmtId="2" xfId="0" applyAlignment="1" applyFont="1" applyNumberFormat="1">
      <alignment horizontal="center"/>
    </xf>
    <xf borderId="0" fillId="258" fontId="15" numFmtId="0" xfId="0" applyAlignment="1" applyFill="1" applyFont="1">
      <alignment horizontal="center"/>
    </xf>
    <xf borderId="0" fillId="259" fontId="15" numFmtId="0" xfId="0" applyAlignment="1" applyFill="1" applyFont="1">
      <alignment horizontal="center"/>
    </xf>
    <xf borderId="0" fillId="260" fontId="16" numFmtId="2" xfId="0" applyAlignment="1" applyFill="1" applyFont="1" applyNumberFormat="1">
      <alignment horizontal="center"/>
    </xf>
    <xf borderId="0" fillId="261" fontId="15" numFmtId="0" xfId="0" applyAlignment="1" applyFill="1" applyFont="1">
      <alignment horizontal="center"/>
    </xf>
    <xf borderId="0" fillId="262" fontId="15" numFmtId="0" xfId="0" applyAlignment="1" applyFill="1" applyFont="1">
      <alignment horizontal="center"/>
    </xf>
    <xf borderId="0" fillId="263" fontId="15" numFmtId="2" xfId="0" applyAlignment="1" applyFill="1" applyFont="1" applyNumberFormat="1">
      <alignment horizontal="center"/>
    </xf>
    <xf borderId="0" fillId="264" fontId="15" numFmtId="0" xfId="0" applyAlignment="1" applyFill="1" applyFont="1">
      <alignment horizontal="center"/>
    </xf>
    <xf borderId="0" fillId="265" fontId="15" numFmtId="0" xfId="0" applyAlignment="1" applyFill="1" applyFont="1">
      <alignment horizontal="center"/>
    </xf>
    <xf borderId="0" fillId="266" fontId="16" numFmtId="2" xfId="0" applyAlignment="1" applyFill="1" applyFont="1" applyNumberFormat="1">
      <alignment horizontal="center"/>
    </xf>
    <xf borderId="0" fillId="267" fontId="15" numFmtId="0" xfId="0" applyAlignment="1" applyFill="1" applyFont="1">
      <alignment horizontal="center"/>
    </xf>
    <xf borderId="0" fillId="149" fontId="15" numFmtId="2" xfId="0" applyAlignment="1" applyFont="1" applyNumberFormat="1">
      <alignment horizontal="center"/>
    </xf>
    <xf borderId="0" fillId="268" fontId="15" numFmtId="0" xfId="0" applyAlignment="1" applyFill="1" applyFont="1">
      <alignment horizontal="center"/>
    </xf>
    <xf borderId="0" fillId="269" fontId="15" numFmtId="0" xfId="0" applyAlignment="1" applyFill="1" applyFont="1">
      <alignment horizontal="center"/>
    </xf>
    <xf borderId="0" fillId="270" fontId="16" numFmtId="2" xfId="0" applyAlignment="1" applyFill="1" applyFont="1" applyNumberFormat="1">
      <alignment horizontal="center"/>
    </xf>
    <xf borderId="0" fillId="271" fontId="15" numFmtId="0" xfId="0" applyAlignment="1" applyFill="1" applyFont="1">
      <alignment horizontal="center"/>
    </xf>
    <xf borderId="0" fillId="272" fontId="15" numFmtId="0" xfId="0" applyAlignment="1" applyFill="1" applyFont="1">
      <alignment horizontal="center"/>
    </xf>
    <xf borderId="0" fillId="273" fontId="15" numFmtId="0" xfId="0" applyAlignment="1" applyFill="1" applyFont="1">
      <alignment horizontal="center"/>
    </xf>
    <xf borderId="0" fillId="274" fontId="15" numFmtId="0" xfId="0" applyAlignment="1" applyFill="1" applyFont="1">
      <alignment horizontal="center"/>
    </xf>
    <xf borderId="0" fillId="275" fontId="15" numFmtId="0" xfId="0" applyAlignment="1" applyFill="1" applyFont="1">
      <alignment horizontal="center"/>
    </xf>
    <xf borderId="0" fillId="276" fontId="16" numFmtId="2" xfId="0" applyAlignment="1" applyFill="1" applyFont="1" applyNumberFormat="1">
      <alignment horizontal="center"/>
    </xf>
    <xf borderId="0" fillId="277" fontId="15" numFmtId="0" xfId="0" applyAlignment="1" applyFill="1" applyFont="1">
      <alignment horizontal="center"/>
    </xf>
    <xf borderId="0" fillId="278" fontId="15" numFmtId="0" xfId="0" applyAlignment="1" applyFill="1" applyFont="1">
      <alignment horizontal="center"/>
    </xf>
    <xf borderId="0" fillId="279" fontId="15" numFmtId="2" xfId="0" applyAlignment="1" applyFill="1" applyFont="1" applyNumberFormat="1">
      <alignment horizontal="center"/>
    </xf>
    <xf borderId="0" fillId="280" fontId="15" numFmtId="0" xfId="0" applyAlignment="1" applyFill="1" applyFont="1">
      <alignment horizontal="center"/>
    </xf>
    <xf borderId="0" fillId="281" fontId="15" numFmtId="0" xfId="0" applyAlignment="1" applyFill="1" applyFont="1">
      <alignment horizontal="center"/>
    </xf>
    <xf borderId="0" fillId="282" fontId="16" numFmtId="2" xfId="0" applyAlignment="1" applyFill="1" applyFont="1" applyNumberFormat="1">
      <alignment horizontal="center"/>
    </xf>
    <xf borderId="0" fillId="33" fontId="15" numFmtId="0" xfId="0" applyAlignment="1" applyFont="1">
      <alignment horizontal="center"/>
    </xf>
    <xf borderId="0" fillId="283" fontId="15" numFmtId="0" xfId="0" applyAlignment="1" applyFill="1" applyFont="1">
      <alignment horizontal="center"/>
    </xf>
    <xf borderId="0" fillId="284" fontId="15" numFmtId="2" xfId="0" applyAlignment="1" applyFill="1" applyFont="1" applyNumberFormat="1">
      <alignment horizontal="center"/>
    </xf>
    <xf borderId="0" fillId="285" fontId="16" numFmtId="2" xfId="0" applyAlignment="1" applyFill="1" applyFont="1" applyNumberFormat="1">
      <alignment horizontal="center"/>
    </xf>
    <xf borderId="0" fillId="286" fontId="15" numFmtId="0" xfId="0" applyAlignment="1" applyFill="1" applyFont="1">
      <alignment horizontal="center"/>
    </xf>
    <xf borderId="0" fillId="125" fontId="15" numFmtId="2" xfId="0" applyAlignment="1" applyFont="1" applyNumberFormat="1">
      <alignment horizontal="center"/>
    </xf>
    <xf borderId="0" fillId="287" fontId="15" numFmtId="0" xfId="0" applyAlignment="1" applyFill="1" applyFont="1">
      <alignment horizontal="center"/>
    </xf>
    <xf borderId="0" fillId="288" fontId="16" numFmtId="2" xfId="0" applyAlignment="1" applyFill="1" applyFont="1" applyNumberFormat="1">
      <alignment horizontal="center"/>
    </xf>
    <xf borderId="0" fillId="289" fontId="15" numFmtId="0" xfId="0" applyAlignment="1" applyFill="1" applyFont="1">
      <alignment horizontal="center"/>
    </xf>
    <xf borderId="0" fillId="290" fontId="15" numFmtId="0" xfId="0" applyAlignment="1" applyFill="1" applyFont="1">
      <alignment horizontal="center"/>
    </xf>
    <xf borderId="0" fillId="291" fontId="15" numFmtId="0" xfId="0" applyAlignment="1" applyFill="1" applyFont="1">
      <alignment horizontal="center"/>
    </xf>
    <xf borderId="0" fillId="292" fontId="16" numFmtId="2" xfId="0" applyAlignment="1" applyFill="1" applyFont="1" applyNumberFormat="1">
      <alignment horizontal="center"/>
    </xf>
    <xf borderId="0" fillId="293" fontId="15" numFmtId="0" xfId="0" applyAlignment="1" applyFill="1" applyFont="1">
      <alignment horizontal="center"/>
    </xf>
    <xf borderId="0" fillId="284" fontId="15" numFmtId="0" xfId="0" applyAlignment="1" applyFont="1">
      <alignment horizontal="center"/>
    </xf>
    <xf borderId="0" fillId="294" fontId="15" numFmtId="0" xfId="0" applyAlignment="1" applyFill="1" applyFont="1">
      <alignment horizontal="center"/>
    </xf>
    <xf borderId="0" fillId="295" fontId="15" numFmtId="0" xfId="0" applyAlignment="1" applyFill="1" applyFont="1">
      <alignment horizontal="center"/>
    </xf>
    <xf borderId="0" fillId="133" fontId="15" numFmtId="2" xfId="0" applyAlignment="1" applyFont="1" applyNumberFormat="1">
      <alignment horizontal="center"/>
    </xf>
    <xf borderId="0" fillId="296" fontId="15" numFmtId="0" xfId="0" applyAlignment="1" applyFill="1" applyFont="1">
      <alignment horizontal="center"/>
    </xf>
    <xf borderId="0" fillId="297" fontId="15" numFmtId="0" xfId="0" applyAlignment="1" applyFill="1" applyFont="1">
      <alignment horizontal="center"/>
    </xf>
    <xf borderId="0" fillId="298" fontId="16" numFmtId="2" xfId="0" applyAlignment="1" applyFill="1" applyFont="1" applyNumberFormat="1">
      <alignment horizontal="center"/>
    </xf>
    <xf borderId="0" fillId="299" fontId="15" numFmtId="0" xfId="0" applyAlignment="1" applyFill="1" applyFont="1">
      <alignment horizontal="center"/>
    </xf>
    <xf borderId="0" fillId="300" fontId="15" numFmtId="0" xfId="0" applyAlignment="1" applyFill="1" applyFont="1">
      <alignment horizontal="center"/>
    </xf>
    <xf borderId="0" fillId="236" fontId="15" numFmtId="2" xfId="0" applyAlignment="1" applyFont="1" applyNumberFormat="1">
      <alignment horizontal="center"/>
    </xf>
    <xf borderId="0" fillId="301" fontId="15" numFmtId="0" xfId="0" applyAlignment="1" applyFill="1" applyFont="1">
      <alignment horizontal="center"/>
    </xf>
    <xf borderId="0" fillId="302" fontId="15" numFmtId="0" xfId="0" applyAlignment="1" applyFill="1" applyFont="1">
      <alignment horizontal="center"/>
    </xf>
    <xf borderId="0" fillId="303" fontId="15" numFmtId="0" xfId="0" applyAlignment="1" applyFill="1" applyFont="1">
      <alignment horizontal="center"/>
    </xf>
    <xf borderId="0" fillId="304" fontId="15" numFmtId="0" xfId="0" applyAlignment="1" applyFill="1" applyFont="1">
      <alignment horizontal="center"/>
    </xf>
    <xf borderId="0" fillId="207" fontId="15" numFmtId="2" xfId="0" applyAlignment="1" applyFont="1" applyNumberFormat="1">
      <alignment horizontal="center"/>
    </xf>
    <xf borderId="0" fillId="305" fontId="16" numFmtId="2" xfId="0" applyAlignment="1" applyFill="1" applyFont="1" applyNumberFormat="1">
      <alignment horizontal="center"/>
    </xf>
    <xf borderId="0" fillId="306" fontId="15" numFmtId="0" xfId="0" applyAlignment="1" applyFill="1" applyFont="1">
      <alignment horizontal="center"/>
    </xf>
    <xf borderId="0" fillId="307" fontId="15" numFmtId="2" xfId="0" applyAlignment="1" applyFill="1" applyFont="1" applyNumberFormat="1">
      <alignment horizontal="center"/>
    </xf>
    <xf borderId="0" fillId="308" fontId="15" numFmtId="0" xfId="0" applyAlignment="1" applyFill="1" applyFont="1">
      <alignment horizontal="center"/>
    </xf>
    <xf borderId="0" fillId="309" fontId="15" numFmtId="0" xfId="0" applyAlignment="1" applyFill="1" applyFont="1">
      <alignment horizontal="center"/>
    </xf>
    <xf borderId="0" fillId="310" fontId="16" numFmtId="2" xfId="0" applyAlignment="1" applyFill="1" applyFont="1" applyNumberFormat="1">
      <alignment horizontal="center"/>
    </xf>
    <xf borderId="0" fillId="311" fontId="15" numFmtId="0" xfId="0" applyAlignment="1" applyFill="1" applyFont="1">
      <alignment horizontal="center"/>
    </xf>
    <xf borderId="0" fillId="312" fontId="15" numFmtId="0" xfId="0" applyAlignment="1" applyFill="1" applyFont="1">
      <alignment horizontal="center"/>
    </xf>
    <xf borderId="0" fillId="313" fontId="15" numFmtId="0" xfId="0" applyAlignment="1" applyFill="1" applyFont="1">
      <alignment horizontal="center"/>
    </xf>
    <xf borderId="0" fillId="314" fontId="16" numFmtId="2" xfId="0" applyAlignment="1" applyFill="1" applyFont="1" applyNumberFormat="1">
      <alignment horizontal="center"/>
    </xf>
    <xf borderId="0" fillId="315" fontId="15" numFmtId="2" xfId="0" applyAlignment="1" applyFill="1" applyFont="1" applyNumberFormat="1">
      <alignment horizontal="center"/>
    </xf>
    <xf borderId="0" fillId="316" fontId="15" numFmtId="0" xfId="0" applyAlignment="1" applyFill="1" applyFont="1">
      <alignment horizontal="center"/>
    </xf>
    <xf borderId="0" fillId="317" fontId="15" numFmtId="0" xfId="0" applyAlignment="1" applyFill="1" applyFont="1">
      <alignment horizontal="center"/>
    </xf>
    <xf borderId="0" fillId="82" fontId="16" numFmtId="2" xfId="0" applyAlignment="1" applyFont="1" applyNumberFormat="1">
      <alignment horizontal="center"/>
    </xf>
    <xf borderId="0" fillId="318" fontId="15" numFmtId="0" xfId="0" applyAlignment="1" applyFill="1" applyFont="1">
      <alignment horizontal="center"/>
    </xf>
    <xf borderId="0" fillId="319" fontId="15" numFmtId="2" xfId="0" applyAlignment="1" applyFill="1" applyFont="1" applyNumberFormat="1">
      <alignment horizontal="center"/>
    </xf>
    <xf borderId="0" fillId="264" fontId="16" numFmtId="2" xfId="0" applyAlignment="1" applyFont="1" applyNumberFormat="1">
      <alignment horizontal="center"/>
    </xf>
    <xf borderId="0" fillId="320" fontId="15" numFmtId="0" xfId="0" applyAlignment="1" applyFill="1" applyFont="1">
      <alignment horizontal="center"/>
    </xf>
    <xf borderId="0" fillId="321" fontId="15" numFmtId="2" xfId="0" applyAlignment="1" applyFill="1" applyFont="1" applyNumberFormat="1">
      <alignment horizontal="center"/>
    </xf>
    <xf borderId="0" fillId="322" fontId="16" numFmtId="2" xfId="0" applyAlignment="1" applyFill="1" applyFont="1" applyNumberFormat="1">
      <alignment horizontal="center"/>
    </xf>
    <xf borderId="0" fillId="323" fontId="15" numFmtId="0" xfId="0" applyAlignment="1" applyFill="1" applyFont="1">
      <alignment horizontal="center"/>
    </xf>
    <xf borderId="0" fillId="324" fontId="15" numFmtId="2" xfId="0" applyAlignment="1" applyFill="1" applyFont="1" applyNumberFormat="1">
      <alignment horizontal="center"/>
    </xf>
    <xf borderId="0" fillId="325" fontId="15" numFmtId="0" xfId="0" applyAlignment="1" applyFill="1" applyFont="1">
      <alignment horizontal="center"/>
    </xf>
    <xf borderId="0" fillId="326" fontId="15" numFmtId="0" xfId="0" applyAlignment="1" applyFill="1" applyFont="1">
      <alignment horizontal="center"/>
    </xf>
    <xf borderId="0" fillId="327" fontId="15" numFmtId="0" xfId="0" applyAlignment="1" applyFill="1" applyFont="1">
      <alignment horizontal="center"/>
    </xf>
    <xf borderId="0" fillId="66" fontId="15" numFmtId="2" xfId="0" applyAlignment="1" applyFont="1" applyNumberFormat="1">
      <alignment horizontal="center"/>
    </xf>
    <xf borderId="0" fillId="328" fontId="15" numFmtId="0" xfId="0" applyAlignment="1" applyFill="1" applyFont="1">
      <alignment horizontal="center"/>
    </xf>
    <xf borderId="0" fillId="329" fontId="15" numFmtId="0" xfId="0" applyAlignment="1" applyFill="1" applyFont="1">
      <alignment horizontal="center"/>
    </xf>
    <xf borderId="0" fillId="330" fontId="16" numFmtId="2" xfId="0" applyAlignment="1" applyFill="1" applyFont="1" applyNumberFormat="1">
      <alignment horizontal="center"/>
    </xf>
    <xf borderId="0" fillId="331" fontId="15" numFmtId="2" xfId="0" applyAlignment="1" applyFill="1" applyFont="1" applyNumberFormat="1">
      <alignment horizontal="center"/>
    </xf>
    <xf borderId="0" fillId="332" fontId="16" numFmtId="2" xfId="0" applyAlignment="1" applyFill="1" applyFont="1" applyNumberFormat="1">
      <alignment horizontal="center"/>
    </xf>
    <xf borderId="0" fillId="333" fontId="15" numFmtId="0" xfId="0" applyAlignment="1" applyFill="1" applyFont="1">
      <alignment horizontal="center"/>
    </xf>
    <xf borderId="0" fillId="334" fontId="15" numFmtId="0" xfId="0" applyAlignment="1" applyFill="1" applyFont="1">
      <alignment horizontal="center"/>
    </xf>
    <xf borderId="0" fillId="335" fontId="15" numFmtId="0" xfId="0" applyAlignment="1" applyFill="1" applyFont="1">
      <alignment horizontal="center"/>
    </xf>
    <xf borderId="0" fillId="336" fontId="16" numFmtId="2" xfId="0" applyAlignment="1" applyFill="1" applyFont="1" applyNumberFormat="1">
      <alignment horizontal="center"/>
    </xf>
    <xf borderId="0" fillId="337" fontId="15" numFmtId="2" xfId="0" applyAlignment="1" applyFill="1" applyFont="1" applyNumberFormat="1">
      <alignment horizontal="center"/>
    </xf>
    <xf borderId="0" fillId="338" fontId="15" numFmtId="0" xfId="0" applyAlignment="1" applyFill="1" applyFont="1">
      <alignment horizontal="center"/>
    </xf>
    <xf borderId="0" fillId="35" fontId="16" numFmtId="2" xfId="0" applyAlignment="1" applyFont="1" applyNumberFormat="1">
      <alignment horizontal="center"/>
    </xf>
    <xf borderId="0" fillId="161" fontId="15" numFmtId="0" xfId="0" applyAlignment="1" applyFont="1">
      <alignment horizontal="center"/>
    </xf>
    <xf borderId="0" fillId="339" fontId="15" numFmtId="0" xfId="0" applyAlignment="1" applyFill="1" applyFont="1">
      <alignment horizontal="center"/>
    </xf>
    <xf borderId="0" fillId="340" fontId="15" numFmtId="0" xfId="0" applyAlignment="1" applyFill="1" applyFont="1">
      <alignment horizontal="center"/>
    </xf>
    <xf borderId="0" fillId="341" fontId="15" numFmtId="2" xfId="0" applyAlignment="1" applyFill="1" applyFont="1" applyNumberFormat="1">
      <alignment horizontal="center"/>
    </xf>
    <xf borderId="0" fillId="342" fontId="15" numFmtId="0" xfId="0" applyAlignment="1" applyFill="1" applyFont="1">
      <alignment horizontal="center"/>
    </xf>
    <xf borderId="0" fillId="343" fontId="16" numFmtId="2" xfId="0" applyAlignment="1" applyFill="1" applyFont="1" applyNumberFormat="1">
      <alignment horizontal="center"/>
    </xf>
    <xf borderId="0" fillId="344" fontId="15" numFmtId="0" xfId="0" applyAlignment="1" applyFill="1" applyFont="1">
      <alignment horizontal="center"/>
    </xf>
    <xf borderId="0" fillId="345" fontId="15" numFmtId="0" xfId="0" applyAlignment="1" applyFill="1" applyFont="1">
      <alignment horizontal="center"/>
    </xf>
    <xf borderId="0" fillId="346" fontId="15" numFmtId="0" xfId="0" applyAlignment="1" applyFill="1" applyFont="1">
      <alignment horizontal="center"/>
    </xf>
    <xf borderId="0" fillId="347" fontId="15" numFmtId="0" xfId="0" applyAlignment="1" applyFill="1" applyFont="1">
      <alignment horizontal="center"/>
    </xf>
    <xf borderId="0" fillId="18" fontId="15" numFmtId="2" xfId="0" applyAlignment="1" applyFont="1" applyNumberFormat="1">
      <alignment horizontal="center"/>
    </xf>
    <xf borderId="0" fillId="348" fontId="15" numFmtId="0" xfId="0" applyAlignment="1" applyFill="1" applyFont="1">
      <alignment horizontal="center"/>
    </xf>
    <xf borderId="0" fillId="349" fontId="16" numFmtId="2" xfId="0" applyAlignment="1" applyFill="1" applyFont="1" applyNumberFormat="1">
      <alignment horizontal="center"/>
    </xf>
    <xf borderId="0" fillId="350" fontId="15" numFmtId="0" xfId="0" applyAlignment="1" applyFill="1" applyFont="1">
      <alignment horizontal="center"/>
    </xf>
    <xf borderId="0" fillId="351" fontId="15" numFmtId="0" xfId="0" applyAlignment="1" applyFill="1" applyFont="1">
      <alignment horizontal="center"/>
    </xf>
    <xf borderId="0" fillId="261" fontId="15" numFmtId="2" xfId="0" applyAlignment="1" applyFont="1" applyNumberFormat="1">
      <alignment horizontal="center"/>
    </xf>
    <xf borderId="0" fillId="352" fontId="15" numFmtId="0" xfId="0" applyAlignment="1" applyFill="1" applyFont="1">
      <alignment horizontal="center"/>
    </xf>
    <xf borderId="0" fillId="353" fontId="15" numFmtId="0" xfId="0" applyAlignment="1" applyFill="1" applyFont="1">
      <alignment horizontal="center"/>
    </xf>
    <xf borderId="0" fillId="354" fontId="15" numFmtId="0" xfId="0" applyAlignment="1" applyFill="1" applyFont="1">
      <alignment horizontal="center"/>
    </xf>
    <xf borderId="0" fillId="355" fontId="16" numFmtId="2" xfId="0" applyAlignment="1" applyFill="1" applyFont="1" applyNumberFormat="1">
      <alignment horizontal="center"/>
    </xf>
    <xf borderId="0" fillId="356" fontId="15" numFmtId="0" xfId="0" applyAlignment="1" applyFill="1" applyFont="1">
      <alignment horizontal="center"/>
    </xf>
    <xf borderId="0" fillId="357" fontId="15" numFmtId="0" xfId="0" applyAlignment="1" applyFill="1" applyFont="1">
      <alignment horizontal="center"/>
    </xf>
    <xf borderId="0" fillId="358" fontId="16" numFmtId="2" xfId="0" applyAlignment="1" applyFill="1" applyFont="1" applyNumberFormat="1">
      <alignment horizontal="center"/>
    </xf>
    <xf borderId="0" fillId="359" fontId="15" numFmtId="0" xfId="0" applyAlignment="1" applyFill="1" applyFont="1">
      <alignment horizontal="center"/>
    </xf>
    <xf borderId="0" fillId="350" fontId="15" numFmtId="2" xfId="0" applyAlignment="1" applyFont="1" applyNumberFormat="1">
      <alignment horizontal="center"/>
    </xf>
    <xf borderId="0" fillId="144" fontId="16" numFmtId="2" xfId="0" applyAlignment="1" applyFont="1" applyNumberFormat="1">
      <alignment horizontal="center"/>
    </xf>
    <xf borderId="0" fillId="360" fontId="15" numFmtId="0" xfId="0" applyAlignment="1" applyFill="1" applyFont="1">
      <alignment horizontal="center"/>
    </xf>
    <xf borderId="0" fillId="361" fontId="15" numFmtId="0" xfId="0" applyAlignment="1" applyFill="1" applyFont="1">
      <alignment horizontal="center"/>
    </xf>
    <xf borderId="0" fillId="185" fontId="16" numFmtId="2" xfId="0" applyAlignment="1" applyFont="1" applyNumberFormat="1">
      <alignment horizontal="center"/>
    </xf>
    <xf borderId="0" fillId="362" fontId="15" numFmtId="0" xfId="0" applyAlignment="1" applyFill="1" applyFont="1">
      <alignment horizontal="center"/>
    </xf>
    <xf borderId="0" fillId="363" fontId="15" numFmtId="0" xfId="0" applyAlignment="1" applyFill="1" applyFont="1">
      <alignment horizontal="center"/>
    </xf>
    <xf borderId="0" fillId="364" fontId="16" numFmtId="2" xfId="0" applyAlignment="1" applyFill="1" applyFont="1" applyNumberFormat="1">
      <alignment horizontal="center"/>
    </xf>
    <xf borderId="0" fillId="365" fontId="15" numFmtId="0" xfId="0" applyAlignment="1" applyFill="1" applyFont="1">
      <alignment horizontal="center"/>
    </xf>
    <xf borderId="0" fillId="192" fontId="15" numFmtId="2" xfId="0" applyAlignment="1" applyFont="1" applyNumberFormat="1">
      <alignment horizontal="center"/>
    </xf>
    <xf borderId="0" fillId="366" fontId="15" numFmtId="0" xfId="0" applyAlignment="1" applyFill="1" applyFont="1">
      <alignment horizontal="center"/>
    </xf>
    <xf borderId="0" fillId="362" fontId="16" numFmtId="2" xfId="0" applyAlignment="1" applyFont="1" applyNumberFormat="1">
      <alignment horizontal="center"/>
    </xf>
    <xf borderId="0" fillId="367" fontId="15" numFmtId="0" xfId="0" applyAlignment="1" applyFill="1" applyFont="1">
      <alignment horizontal="center"/>
    </xf>
    <xf borderId="0" fillId="368" fontId="15" numFmtId="2" xfId="0" applyAlignment="1" applyFill="1" applyFont="1" applyNumberFormat="1">
      <alignment horizontal="center"/>
    </xf>
    <xf borderId="0" fillId="369" fontId="15" numFmtId="0" xfId="0" applyAlignment="1" applyFill="1" applyFont="1">
      <alignment horizontal="center"/>
    </xf>
    <xf borderId="0" fillId="370" fontId="15" numFmtId="0" xfId="0" applyAlignment="1" applyFill="1" applyFont="1">
      <alignment horizontal="center"/>
    </xf>
    <xf borderId="0" fillId="371" fontId="16" numFmtId="2" xfId="0" applyAlignment="1" applyFill="1" applyFont="1" applyNumberFormat="1">
      <alignment horizontal="center"/>
    </xf>
    <xf borderId="0" fillId="372" fontId="15" numFmtId="0" xfId="0" applyAlignment="1" applyFill="1" applyFont="1">
      <alignment horizontal="center"/>
    </xf>
    <xf borderId="0" fillId="230" fontId="16" numFmtId="2" xfId="0" applyAlignment="1" applyFont="1" applyNumberFormat="1">
      <alignment horizontal="center"/>
    </xf>
    <xf borderId="0" fillId="373" fontId="15" numFmtId="0" xfId="0" applyAlignment="1" applyFill="1" applyFont="1">
      <alignment horizontal="center"/>
    </xf>
    <xf borderId="0" fillId="374" fontId="15" numFmtId="0" xfId="0" applyAlignment="1" applyFill="1" applyFont="1">
      <alignment horizontal="center"/>
    </xf>
    <xf borderId="0" fillId="375" fontId="15" numFmtId="0" xfId="0" applyAlignment="1" applyFill="1" applyFont="1">
      <alignment horizontal="center"/>
    </xf>
    <xf borderId="0" fillId="286" fontId="16" numFmtId="2" xfId="0" applyAlignment="1" applyFont="1" applyNumberFormat="1">
      <alignment horizontal="center"/>
    </xf>
    <xf borderId="0" fillId="376" fontId="15" numFmtId="0" xfId="0" applyAlignment="1" applyFill="1" applyFont="1">
      <alignment horizontal="center"/>
    </xf>
    <xf borderId="0" fillId="377" fontId="15" numFmtId="0" xfId="0" applyAlignment="1" applyFill="1" applyFont="1">
      <alignment horizontal="center"/>
    </xf>
    <xf borderId="0" fillId="19" fontId="15" numFmtId="2" xfId="0" applyAlignment="1" applyFont="1" applyNumberFormat="1">
      <alignment horizontal="center"/>
    </xf>
    <xf borderId="0" fillId="378" fontId="15" numFmtId="0" xfId="0" applyAlignment="1" applyFill="1" applyFont="1">
      <alignment horizontal="center"/>
    </xf>
    <xf borderId="0" fillId="18" fontId="16" numFmtId="2" xfId="0" applyAlignment="1" applyFont="1" applyNumberFormat="1">
      <alignment horizontal="center"/>
    </xf>
    <xf borderId="0" fillId="379" fontId="15" numFmtId="0" xfId="0" applyAlignment="1" applyFill="1" applyFont="1">
      <alignment horizontal="center"/>
    </xf>
    <xf borderId="0" fillId="380" fontId="15" numFmtId="0" xfId="0" applyAlignment="1" applyFill="1" applyFont="1">
      <alignment horizontal="center"/>
    </xf>
    <xf borderId="0" fillId="355" fontId="15" numFmtId="0" xfId="0" applyAlignment="1" applyFont="1">
      <alignment horizontal="center"/>
    </xf>
    <xf borderId="0" fillId="106" fontId="16" numFmtId="2" xfId="0" applyAlignment="1" applyFont="1" applyNumberFormat="1">
      <alignment horizontal="center"/>
    </xf>
    <xf borderId="0" fillId="381" fontId="15" numFmtId="2" xfId="0" applyAlignment="1" applyFill="1" applyFont="1" applyNumberFormat="1">
      <alignment horizontal="center"/>
    </xf>
    <xf borderId="0" fillId="382" fontId="15" numFmtId="0" xfId="0" applyAlignment="1" applyFill="1" applyFont="1">
      <alignment horizontal="center"/>
    </xf>
    <xf borderId="0" fillId="383" fontId="15" numFmtId="0" xfId="0" applyAlignment="1" applyFill="1" applyFont="1">
      <alignment horizontal="center"/>
    </xf>
    <xf borderId="0" fillId="384" fontId="15" numFmtId="0" xfId="0" applyAlignment="1" applyFill="1" applyFont="1">
      <alignment horizontal="center"/>
    </xf>
    <xf borderId="0" fillId="385" fontId="15" numFmtId="0" xfId="0" applyAlignment="1" applyFill="1" applyFont="1">
      <alignment horizontal="center"/>
    </xf>
    <xf borderId="0" fillId="386" fontId="15" numFmtId="0" xfId="0" applyAlignment="1" applyFill="1" applyFont="1">
      <alignment horizontal="center"/>
    </xf>
    <xf borderId="0" fillId="387" fontId="15" numFmtId="0" xfId="0" applyAlignment="1" applyFill="1" applyFont="1">
      <alignment horizontal="center"/>
    </xf>
    <xf borderId="0" fillId="168" fontId="15" numFmtId="2" xfId="0" applyAlignment="1" applyFont="1" applyNumberFormat="1">
      <alignment horizontal="center"/>
    </xf>
    <xf borderId="0" fillId="55" fontId="16" numFmtId="2" xfId="0" applyAlignment="1" applyFont="1" applyNumberFormat="1">
      <alignment horizontal="center"/>
    </xf>
    <xf borderId="0" fillId="388" fontId="15" numFmtId="0" xfId="0" applyAlignment="1" applyFill="1" applyFont="1">
      <alignment horizontal="center"/>
    </xf>
    <xf borderId="0" fillId="389" fontId="15" numFmtId="2" xfId="0" applyAlignment="1" applyFill="1" applyFont="1" applyNumberFormat="1">
      <alignment horizontal="center"/>
    </xf>
    <xf borderId="0" fillId="390" fontId="15" numFmtId="0" xfId="0" applyAlignment="1" applyFill="1" applyFont="1">
      <alignment horizontal="center"/>
    </xf>
    <xf borderId="0" fillId="391" fontId="15" numFmtId="2" xfId="0" applyAlignment="1" applyFill="1" applyFont="1" applyNumberFormat="1">
      <alignment horizontal="center"/>
    </xf>
    <xf borderId="0" fillId="364" fontId="15" numFmtId="0" xfId="0" applyAlignment="1" applyFont="1">
      <alignment horizontal="center"/>
    </xf>
    <xf borderId="0" fillId="103" fontId="16" numFmtId="2" xfId="0" applyAlignment="1" applyFont="1" applyNumberFormat="1">
      <alignment horizontal="center"/>
    </xf>
    <xf borderId="0" fillId="139" fontId="15" numFmtId="2" xfId="0" applyAlignment="1" applyFont="1" applyNumberFormat="1">
      <alignment horizontal="center"/>
    </xf>
    <xf borderId="0" fillId="349" fontId="15" numFmtId="0" xfId="0" applyAlignment="1" applyFont="1">
      <alignment horizontal="center"/>
    </xf>
    <xf borderId="0" fillId="371" fontId="15" numFmtId="0" xfId="0" applyAlignment="1" applyFont="1">
      <alignment horizontal="center"/>
    </xf>
    <xf borderId="0" fillId="392" fontId="15" numFmtId="0" xfId="0" applyAlignment="1" applyFill="1" applyFont="1">
      <alignment horizontal="center"/>
    </xf>
    <xf borderId="0" fillId="393" fontId="15" numFmtId="0" xfId="0" applyAlignment="1" applyFill="1" applyFont="1">
      <alignment horizontal="center"/>
    </xf>
    <xf borderId="0" fillId="181" fontId="16" numFmtId="2" xfId="0" applyAlignment="1" applyFont="1" applyNumberFormat="1">
      <alignment horizontal="center"/>
    </xf>
    <xf borderId="0" fillId="394" fontId="15" numFmtId="0" xfId="0" applyAlignment="1" applyFill="1" applyFont="1">
      <alignment horizontal="center"/>
    </xf>
    <xf borderId="0" fillId="137" fontId="15" numFmtId="2" xfId="0" applyAlignment="1" applyFont="1" applyNumberFormat="1">
      <alignment horizontal="center"/>
    </xf>
    <xf borderId="0" fillId="251" fontId="16" numFmtId="2" xfId="0" applyAlignment="1" applyFont="1" applyNumberFormat="1">
      <alignment horizontal="center"/>
    </xf>
    <xf borderId="0" fillId="395" fontId="15" numFmtId="0" xfId="0" applyAlignment="1" applyFill="1" applyFont="1">
      <alignment horizontal="center"/>
    </xf>
    <xf borderId="0" fillId="396" fontId="15" numFmtId="0" xfId="0" applyAlignment="1" applyFill="1" applyFont="1">
      <alignment horizontal="center"/>
    </xf>
    <xf borderId="0" fillId="171" fontId="15" numFmtId="0" xfId="0" applyAlignment="1" applyFont="1">
      <alignment horizontal="center"/>
    </xf>
    <xf borderId="0" fillId="397" fontId="15" numFmtId="0" xfId="0" applyAlignment="1" applyFill="1" applyFont="1">
      <alignment horizontal="center"/>
    </xf>
    <xf borderId="0" fillId="398" fontId="16" numFmtId="2" xfId="0" applyAlignment="1" applyFill="1" applyFont="1" applyNumberFormat="1">
      <alignment horizontal="center"/>
    </xf>
    <xf borderId="0" fillId="324" fontId="15" numFmtId="0" xfId="0" applyAlignment="1" applyFont="1">
      <alignment horizontal="center"/>
    </xf>
    <xf borderId="0" fillId="399" fontId="15" numFmtId="0" xfId="0" applyAlignment="1" applyFill="1" applyFont="1">
      <alignment horizontal="center"/>
    </xf>
    <xf borderId="0" fillId="400" fontId="15" numFmtId="0" xfId="0" applyAlignment="1" applyFill="1" applyFont="1">
      <alignment horizontal="center"/>
    </xf>
    <xf borderId="0" fillId="401" fontId="15" numFmtId="0" xfId="0" applyAlignment="1" applyFill="1" applyFont="1">
      <alignment horizontal="center"/>
    </xf>
    <xf borderId="0" fillId="168" fontId="16" numFmtId="2" xfId="0" applyAlignment="1" applyFont="1" applyNumberFormat="1">
      <alignment horizontal="center"/>
    </xf>
    <xf borderId="0" fillId="402" fontId="15" numFmtId="0" xfId="0" applyAlignment="1" applyFill="1" applyFont="1">
      <alignment horizontal="center"/>
    </xf>
    <xf borderId="0" fillId="403" fontId="15" numFmtId="0" xfId="0" applyAlignment="1" applyFill="1" applyFont="1">
      <alignment horizontal="center"/>
    </xf>
    <xf borderId="0" fillId="67" fontId="15" numFmtId="2" xfId="0" applyAlignment="1" applyFont="1" applyNumberFormat="1">
      <alignment horizontal="center"/>
    </xf>
    <xf borderId="0" fillId="404" fontId="15" numFmtId="0" xfId="0" applyAlignment="1" applyFill="1" applyFont="1">
      <alignment horizontal="center"/>
    </xf>
    <xf borderId="0" fillId="405" fontId="15" numFmtId="0" xfId="0" applyAlignment="1" applyFill="1" applyFont="1">
      <alignment horizontal="center"/>
    </xf>
    <xf borderId="0" fillId="406" fontId="15" numFmtId="0" xfId="0" applyAlignment="1" applyFill="1" applyFont="1">
      <alignment horizontal="center"/>
    </xf>
    <xf borderId="0" fillId="169" fontId="15" numFmtId="2" xfId="0" applyAlignment="1" applyFont="1" applyNumberFormat="1">
      <alignment horizontal="center"/>
    </xf>
    <xf borderId="0" fillId="407" fontId="15" numFmtId="0" xfId="0" applyAlignment="1" applyFill="1" applyFont="1">
      <alignment horizontal="center"/>
    </xf>
    <xf borderId="0" fillId="267" fontId="16" numFmtId="2" xfId="0" applyAlignment="1" applyFont="1" applyNumberFormat="1">
      <alignment horizontal="center"/>
    </xf>
    <xf borderId="0" fillId="408" fontId="15" numFmtId="0" xfId="0" applyAlignment="1" applyFill="1" applyFont="1">
      <alignment horizontal="center"/>
    </xf>
    <xf borderId="0" fillId="303" fontId="15" numFmtId="2" xfId="0" applyAlignment="1" applyFont="1" applyNumberFormat="1">
      <alignment horizontal="center"/>
    </xf>
    <xf borderId="0" fillId="409" fontId="15" numFmtId="0" xfId="0" applyAlignment="1" applyFill="1" applyFont="1">
      <alignment horizontal="center"/>
    </xf>
    <xf borderId="0" fillId="151" fontId="16" numFmtId="2" xfId="0" applyAlignment="1" applyFont="1" applyNumberFormat="1">
      <alignment horizontal="center"/>
    </xf>
    <xf borderId="0" fillId="173" fontId="15" numFmtId="2" xfId="0" applyAlignment="1" applyFont="1" applyNumberFormat="1">
      <alignment horizontal="center"/>
    </xf>
    <xf borderId="0" fillId="410" fontId="15" numFmtId="0" xfId="0" applyAlignment="1" applyFill="1" applyFont="1">
      <alignment horizontal="center"/>
    </xf>
    <xf borderId="0" fillId="225" fontId="15" numFmtId="2" xfId="0" applyAlignment="1" applyFont="1" applyNumberFormat="1">
      <alignment horizontal="center"/>
    </xf>
    <xf borderId="0" fillId="411" fontId="15" numFmtId="0" xfId="0" applyAlignment="1" applyFill="1" applyFont="1">
      <alignment horizontal="center"/>
    </xf>
    <xf borderId="0" fillId="378" fontId="16" numFmtId="2" xfId="0" applyAlignment="1" applyFont="1" applyNumberFormat="1">
      <alignment horizontal="center"/>
    </xf>
    <xf borderId="0" fillId="412" fontId="15" numFmtId="0" xfId="0" applyAlignment="1" applyFill="1" applyFont="1">
      <alignment horizontal="center"/>
    </xf>
    <xf borderId="0" fillId="413" fontId="15" numFmtId="0" xfId="0" applyAlignment="1" applyFill="1" applyFont="1">
      <alignment horizontal="center"/>
    </xf>
    <xf borderId="0" fillId="414" fontId="15" numFmtId="2" xfId="0" applyAlignment="1" applyFill="1" applyFont="1" applyNumberFormat="1">
      <alignment horizontal="center"/>
    </xf>
    <xf borderId="0" fillId="415" fontId="15" numFmtId="0" xfId="0" applyAlignment="1" applyFill="1" applyFont="1">
      <alignment horizontal="center"/>
    </xf>
    <xf borderId="0" fillId="137" fontId="16" numFmtId="2" xfId="0" applyAlignment="1" applyFont="1" applyNumberFormat="1">
      <alignment horizontal="center"/>
    </xf>
    <xf borderId="0" fillId="53" fontId="15" numFmtId="0" xfId="0" applyAlignment="1" applyFont="1">
      <alignment horizontal="center"/>
    </xf>
    <xf borderId="0" fillId="416" fontId="15" numFmtId="0" xfId="0" applyAlignment="1" applyFill="1" applyFont="1">
      <alignment horizontal="center"/>
    </xf>
    <xf borderId="0" fillId="417" fontId="15" numFmtId="0" xfId="0" applyAlignment="1" applyFill="1" applyFont="1">
      <alignment horizontal="center"/>
    </xf>
    <xf borderId="0" fillId="418" fontId="15" numFmtId="0" xfId="0" applyAlignment="1" applyFill="1" applyFont="1">
      <alignment horizontal="center"/>
    </xf>
    <xf borderId="0" fillId="83" fontId="16" numFmtId="2" xfId="0" applyAlignment="1" applyFont="1" applyNumberFormat="1">
      <alignment horizontal="center"/>
    </xf>
    <xf borderId="0" fillId="419" fontId="15" numFmtId="0" xfId="0" applyAlignment="1" applyFill="1" applyFont="1">
      <alignment horizontal="center"/>
    </xf>
    <xf borderId="0" fillId="77" fontId="15" numFmtId="2" xfId="0" applyAlignment="1" applyFont="1" applyNumberFormat="1">
      <alignment horizontal="center"/>
    </xf>
    <xf borderId="0" fillId="420" fontId="15" numFmtId="0" xfId="0" applyAlignment="1" applyFill="1" applyFont="1">
      <alignment horizontal="center"/>
    </xf>
    <xf borderId="0" fillId="301" fontId="16" numFmtId="2" xfId="0" applyAlignment="1" applyFont="1" applyNumberFormat="1">
      <alignment horizontal="center"/>
    </xf>
    <xf borderId="0" fillId="421" fontId="15" numFmtId="0" xfId="0" applyAlignment="1" applyFill="1" applyFont="1">
      <alignment horizontal="center"/>
    </xf>
    <xf borderId="0" fillId="422" fontId="15" numFmtId="0" xfId="0" applyAlignment="1" applyFill="1" applyFont="1">
      <alignment horizontal="center"/>
    </xf>
    <xf borderId="0" fillId="423" fontId="15" numFmtId="0" xfId="0" applyAlignment="1" applyFill="1" applyFont="1">
      <alignment horizontal="center"/>
    </xf>
    <xf borderId="0" fillId="89" fontId="16" numFmtId="2" xfId="0" applyAlignment="1" applyFont="1" applyNumberFormat="1">
      <alignment horizontal="center"/>
    </xf>
    <xf borderId="0" fillId="424" fontId="15" numFmtId="0" xfId="0" applyAlignment="1" applyFill="1" applyFont="1">
      <alignment horizontal="center"/>
    </xf>
    <xf borderId="0" fillId="425" fontId="15" numFmtId="2" xfId="0" applyAlignment="1" applyFill="1" applyFont="1" applyNumberFormat="1">
      <alignment horizontal="center"/>
    </xf>
    <xf borderId="0" fillId="114" fontId="16" numFmtId="2" xfId="0" applyAlignment="1" applyFont="1" applyNumberFormat="1">
      <alignment horizontal="center"/>
    </xf>
    <xf borderId="0" fillId="426" fontId="15" numFmtId="0" xfId="0" applyAlignment="1" applyFill="1" applyFont="1">
      <alignment horizontal="center"/>
    </xf>
    <xf borderId="0" fillId="291" fontId="16" numFmtId="2" xfId="0" applyAlignment="1" applyFont="1" applyNumberFormat="1">
      <alignment horizontal="center"/>
    </xf>
    <xf borderId="0" fillId="427" fontId="15" numFmtId="0" xfId="0" applyAlignment="1" applyFill="1" applyFont="1">
      <alignment horizontal="center"/>
    </xf>
    <xf borderId="0" fillId="343" fontId="15" numFmtId="0" xfId="0" applyAlignment="1" applyFont="1">
      <alignment horizontal="center"/>
    </xf>
    <xf borderId="0" fillId="246" fontId="16" numFmtId="2" xfId="0" applyAlignment="1" applyFont="1" applyNumberFormat="1">
      <alignment horizontal="center"/>
    </xf>
    <xf borderId="0" fillId="428" fontId="15" numFmtId="2" xfId="0" applyAlignment="1" applyFill="1" applyFont="1" applyNumberFormat="1">
      <alignment horizontal="center"/>
    </xf>
    <xf borderId="0" fillId="347" fontId="16" numFmtId="2" xfId="0" applyAlignment="1" applyFont="1" applyNumberFormat="1">
      <alignment horizontal="center"/>
    </xf>
    <xf borderId="0" fillId="197" fontId="16" numFmtId="2" xfId="0" applyAlignment="1" applyFont="1" applyNumberFormat="1">
      <alignment horizontal="center"/>
    </xf>
    <xf borderId="0" fillId="158" fontId="15" numFmtId="2" xfId="0" applyAlignment="1" applyFont="1" applyNumberFormat="1">
      <alignment horizontal="center"/>
    </xf>
    <xf borderId="0" fillId="252" fontId="15" numFmtId="0" xfId="0" applyAlignment="1" applyFont="1">
      <alignment horizontal="center"/>
    </xf>
    <xf borderId="0" fillId="394" fontId="16" numFmtId="2" xfId="0" applyAlignment="1" applyFont="1" applyNumberFormat="1">
      <alignment horizontal="center"/>
    </xf>
    <xf borderId="0" fillId="429" fontId="15" numFmtId="0" xfId="0" applyAlignment="1" applyFill="1" applyFont="1">
      <alignment horizontal="center"/>
    </xf>
    <xf borderId="0" fillId="148" fontId="15" numFmtId="2" xfId="0" applyAlignment="1" applyFont="1" applyNumberFormat="1">
      <alignment horizontal="center"/>
    </xf>
    <xf borderId="0" fillId="430" fontId="15" numFmtId="0" xfId="0" applyAlignment="1" applyFill="1" applyFont="1">
      <alignment horizontal="center"/>
    </xf>
    <xf borderId="0" fillId="431" fontId="15" numFmtId="0" xfId="0" applyAlignment="1" applyFill="1" applyFont="1">
      <alignment horizontal="center"/>
    </xf>
    <xf borderId="0" fillId="327" fontId="16" numFmtId="2" xfId="0" applyAlignment="1" applyFont="1" applyNumberFormat="1">
      <alignment horizontal="center"/>
    </xf>
    <xf borderId="0" fillId="432" fontId="15" numFmtId="2" xfId="0" applyAlignment="1" applyFill="1" applyFont="1" applyNumberFormat="1">
      <alignment horizontal="center"/>
    </xf>
    <xf borderId="0" fillId="398" fontId="15" numFmtId="0" xfId="0" applyAlignment="1" applyFont="1">
      <alignment horizontal="center"/>
    </xf>
    <xf borderId="0" fillId="357" fontId="16" numFmtId="2" xfId="0" applyAlignment="1" applyFont="1" applyNumberFormat="1">
      <alignment horizontal="center"/>
    </xf>
    <xf borderId="0" fillId="433" fontId="15" numFmtId="0" xfId="0" applyAlignment="1" applyFill="1" applyFont="1">
      <alignment horizontal="center"/>
    </xf>
    <xf borderId="0" fillId="434" fontId="15" numFmtId="2" xfId="0" applyAlignment="1" applyFill="1" applyFont="1" applyNumberFormat="1">
      <alignment horizontal="center"/>
    </xf>
    <xf borderId="0" fillId="435" fontId="15" numFmtId="0" xfId="0" applyAlignment="1" applyFill="1" applyFont="1">
      <alignment horizontal="center"/>
    </xf>
    <xf borderId="0" fillId="278" fontId="16" numFmtId="2" xfId="0" applyAlignment="1" applyFont="1" applyNumberFormat="1">
      <alignment horizontal="center"/>
    </xf>
    <xf borderId="0" fillId="436" fontId="15" numFmtId="0" xfId="0" applyAlignment="1" applyFill="1" applyFont="1">
      <alignment horizontal="center"/>
    </xf>
    <xf borderId="0" fillId="437" fontId="15" numFmtId="0" xfId="0" applyAlignment="1" applyFill="1" applyFont="1">
      <alignment horizontal="center"/>
    </xf>
    <xf borderId="0" fillId="438" fontId="15" numFmtId="2" xfId="0" applyAlignment="1" applyFill="1" applyFont="1" applyNumberFormat="1">
      <alignment horizontal="center"/>
    </xf>
    <xf borderId="0" fillId="429" fontId="16" numFmtId="2" xfId="0" applyAlignment="1" applyFont="1" applyNumberFormat="1">
      <alignment horizontal="center"/>
    </xf>
    <xf borderId="0" fillId="439" fontId="15" numFmtId="0" xfId="0" applyAlignment="1" applyFill="1" applyFont="1">
      <alignment horizontal="center"/>
    </xf>
    <xf borderId="0" fillId="440" fontId="15" numFmtId="2" xfId="0" applyAlignment="1" applyFill="1" applyFont="1" applyNumberFormat="1">
      <alignment horizontal="center"/>
    </xf>
    <xf borderId="0" fillId="323" fontId="16" numFmtId="2" xfId="0" applyAlignment="1" applyFont="1" applyNumberFormat="1">
      <alignment horizontal="center"/>
    </xf>
    <xf borderId="0" fillId="441" fontId="15" numFmtId="0" xfId="0" applyAlignment="1" applyFill="1" applyFont="1">
      <alignment horizontal="center"/>
    </xf>
    <xf borderId="0" fillId="442" fontId="15" numFmtId="0" xfId="0" applyAlignment="1" applyFill="1" applyFont="1">
      <alignment horizontal="center"/>
    </xf>
    <xf borderId="0" fillId="147" fontId="15" numFmtId="2" xfId="0" applyAlignment="1" applyFont="1" applyNumberFormat="1">
      <alignment horizontal="center"/>
    </xf>
    <xf borderId="0" fillId="443" fontId="15" numFmtId="0" xfId="0" applyAlignment="1" applyFill="1" applyFont="1">
      <alignment horizontal="center"/>
    </xf>
    <xf borderId="0" fillId="444" fontId="15" numFmtId="0" xfId="0" applyAlignment="1" applyFill="1" applyFont="1">
      <alignment horizontal="center"/>
    </xf>
    <xf borderId="0" fillId="140" fontId="15" numFmtId="2" xfId="0" applyAlignment="1" applyFont="1" applyNumberFormat="1">
      <alignment horizontal="center"/>
    </xf>
    <xf borderId="0" fillId="403" fontId="16" numFmtId="2" xfId="0" applyAlignment="1" applyFont="1" applyNumberFormat="1">
      <alignment horizontal="center"/>
    </xf>
    <xf borderId="0" fillId="445" fontId="15" numFmtId="0" xfId="0" applyAlignment="1" applyFill="1" applyFont="1">
      <alignment horizontal="center"/>
    </xf>
    <xf borderId="0" fillId="446" fontId="15" numFmtId="0" xfId="0" applyAlignment="1" applyFill="1" applyFont="1">
      <alignment horizontal="center"/>
    </xf>
    <xf borderId="0" fillId="447" fontId="15" numFmtId="0" xfId="0" applyAlignment="1" applyFill="1" applyFont="1">
      <alignment horizontal="center"/>
    </xf>
    <xf borderId="0" fillId="206" fontId="15" numFmtId="2" xfId="0" applyAlignment="1" applyFont="1" applyNumberFormat="1">
      <alignment horizontal="center"/>
    </xf>
    <xf borderId="0" fillId="448" fontId="16" numFmtId="2" xfId="0" applyAlignment="1" applyFill="1" applyFont="1" applyNumberFormat="1">
      <alignment horizontal="center"/>
    </xf>
    <xf borderId="0" fillId="449" fontId="16" numFmtId="2" xfId="0" applyAlignment="1" applyFill="1" applyFont="1" applyNumberFormat="1">
      <alignment horizontal="center"/>
    </xf>
    <xf borderId="0" fillId="450" fontId="15" numFmtId="2" xfId="0" applyAlignment="1" applyFill="1" applyFont="1" applyNumberFormat="1">
      <alignment horizontal="center"/>
    </xf>
    <xf borderId="0" fillId="451" fontId="15" numFmtId="2" xfId="0" applyAlignment="1" applyFill="1" applyFont="1" applyNumberFormat="1">
      <alignment horizontal="center"/>
    </xf>
    <xf borderId="0" fillId="405" fontId="16" numFmtId="2" xfId="0" applyAlignment="1" applyFont="1" applyNumberFormat="1">
      <alignment horizontal="center"/>
    </xf>
    <xf borderId="0" fillId="452" fontId="16" numFmtId="2" xfId="0" applyAlignment="1" applyFill="1" applyFont="1" applyNumberFormat="1">
      <alignment horizontal="center"/>
    </xf>
    <xf borderId="0" fillId="453" fontId="15" numFmtId="0" xfId="0" applyAlignment="1" applyFill="1" applyFont="1">
      <alignment horizontal="center"/>
    </xf>
    <xf borderId="0" fillId="413" fontId="16" numFmtId="2" xfId="0" applyAlignment="1" applyFont="1" applyNumberFormat="1">
      <alignment horizontal="center"/>
    </xf>
    <xf borderId="0" fillId="110" fontId="15" numFmtId="2" xfId="0" applyAlignment="1" applyFont="1" applyNumberFormat="1">
      <alignment horizontal="center"/>
    </xf>
    <xf borderId="0" fillId="454" fontId="15" numFmtId="0" xfId="0" applyAlignment="1" applyFill="1" applyFont="1">
      <alignment horizontal="center"/>
    </xf>
    <xf borderId="0" fillId="455" fontId="15" numFmtId="0" xfId="0" applyAlignment="1" applyFill="1" applyFont="1">
      <alignment horizontal="center"/>
    </xf>
    <xf borderId="0" fillId="433" fontId="16" numFmtId="2" xfId="0" applyAlignment="1" applyFont="1" applyNumberFormat="1">
      <alignment horizontal="center"/>
    </xf>
    <xf borderId="0" fillId="162" fontId="15" numFmtId="2" xfId="0" applyAlignment="1" applyFont="1" applyNumberFormat="1">
      <alignment horizontal="center"/>
    </xf>
    <xf borderId="0" fillId="455" fontId="16" numFmtId="2" xfId="0" applyAlignment="1" applyFont="1" applyNumberFormat="1">
      <alignment horizontal="center"/>
    </xf>
    <xf borderId="0" fillId="442" fontId="16" numFmtId="2" xfId="0" applyAlignment="1" applyFont="1" applyNumberFormat="1">
      <alignment horizontal="center"/>
    </xf>
    <xf borderId="0" fillId="456" fontId="16" numFmtId="2" xfId="0" applyAlignment="1" applyFill="1" applyFont="1" applyNumberFormat="1">
      <alignment horizontal="center"/>
    </xf>
    <xf borderId="0" fillId="457" fontId="15" numFmtId="0" xfId="0" applyAlignment="1" applyFill="1" applyFont="1">
      <alignment horizontal="center"/>
    </xf>
    <xf borderId="0" fillId="458" fontId="16" numFmtId="2" xfId="0" applyAlignment="1" applyFill="1" applyFont="1" applyNumberFormat="1">
      <alignment horizontal="center"/>
    </xf>
    <xf borderId="0" fillId="255" fontId="15" numFmtId="2" xfId="0" applyAlignment="1" applyFont="1" applyNumberFormat="1">
      <alignment horizontal="center"/>
    </xf>
    <xf borderId="0" fillId="448" fontId="15" numFmtId="0" xfId="0" applyAlignment="1" applyFont="1">
      <alignment horizontal="center"/>
    </xf>
    <xf borderId="0" fillId="459" fontId="16" numFmtId="2" xfId="0" applyAlignment="1" applyFill="1" applyFont="1" applyNumberFormat="1">
      <alignment horizontal="center"/>
    </xf>
    <xf borderId="0" fillId="460" fontId="15" numFmtId="2" xfId="0" applyAlignment="1" applyFill="1" applyFont="1" applyNumberFormat="1">
      <alignment horizontal="center"/>
    </xf>
    <xf borderId="0" fillId="461" fontId="15" numFmtId="0" xfId="0" applyAlignment="1" applyFill="1" applyFont="1">
      <alignment horizontal="center"/>
    </xf>
    <xf borderId="0" fillId="462" fontId="16" numFmtId="2" xfId="0" applyAlignment="1" applyFill="1" applyFont="1" applyNumberFormat="1">
      <alignment horizontal="center"/>
    </xf>
    <xf borderId="0" fillId="48" fontId="15" numFmtId="2" xfId="0" applyAlignment="1" applyFont="1" applyNumberFormat="1">
      <alignment horizontal="center"/>
    </xf>
    <xf borderId="0" fillId="463" fontId="15" numFmtId="0" xfId="0" applyAlignment="1" applyFill="1" applyFont="1">
      <alignment horizontal="center"/>
    </xf>
    <xf borderId="0" fillId="447" fontId="16" numFmtId="2" xfId="0" applyAlignment="1" applyFont="1" applyNumberFormat="1">
      <alignment horizontal="center"/>
    </xf>
    <xf borderId="0" fillId="408" fontId="15" numFmtId="2" xfId="0" applyAlignment="1" applyFont="1" applyNumberFormat="1">
      <alignment horizontal="center"/>
    </xf>
    <xf borderId="0" fillId="464" fontId="15" numFmtId="0" xfId="0" applyAlignment="1" applyFill="1" applyFont="1">
      <alignment horizontal="center"/>
    </xf>
    <xf borderId="0" fillId="465" fontId="16" numFmtId="2" xfId="0" applyAlignment="1" applyFill="1" applyFont="1" applyNumberFormat="1">
      <alignment horizontal="center"/>
    </xf>
    <xf borderId="0" fillId="243" fontId="15" numFmtId="2" xfId="0" applyAlignment="1" applyFont="1" applyNumberFormat="1">
      <alignment horizontal="center"/>
    </xf>
    <xf borderId="0" fillId="466" fontId="15" numFmtId="0" xfId="0" applyAlignment="1" applyFill="1" applyFont="1">
      <alignment horizontal="center"/>
    </xf>
    <xf borderId="0" fillId="466" fontId="16" numFmtId="2" xfId="0" applyAlignment="1" applyFont="1" applyNumberFormat="1">
      <alignment horizontal="center"/>
    </xf>
    <xf borderId="0" fillId="467" fontId="15" numFmtId="0" xfId="0" applyAlignment="1" applyFill="1" applyFont="1">
      <alignment horizontal="center"/>
    </xf>
    <xf borderId="0" fillId="468" fontId="15" numFmtId="2" xfId="0" applyAlignment="1" applyFill="1" applyFont="1" applyNumberFormat="1">
      <alignment horizontal="center"/>
    </xf>
    <xf borderId="0" fillId="439" fontId="16" numFmtId="2" xfId="0" applyAlignment="1" applyFont="1" applyNumberFormat="1">
      <alignment horizontal="center"/>
    </xf>
    <xf borderId="0" fillId="102" fontId="15" numFmtId="2" xfId="0" applyAlignment="1" applyFont="1" applyNumberFormat="1">
      <alignment horizontal="center"/>
    </xf>
    <xf borderId="0" fillId="465" fontId="15" numFmtId="0" xfId="0" applyAlignment="1" applyFont="1">
      <alignment horizontal="center"/>
    </xf>
    <xf borderId="0" fillId="469" fontId="15" numFmtId="0" xfId="0" applyAlignment="1" applyFill="1" applyFont="1">
      <alignment horizontal="center"/>
    </xf>
    <xf borderId="0" fillId="102" fontId="16" numFmtId="2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71"/>
    <col customWidth="1" min="2" max="2" width="6.43"/>
    <col customWidth="1" min="3" max="3" width="7.43"/>
    <col customWidth="1" min="4" max="4" width="6.29"/>
    <col customWidth="1" min="5" max="5" width="7.71"/>
    <col customWidth="1" min="6" max="6" width="6.71"/>
    <col customWidth="1" min="7" max="8" width="8.71"/>
    <col customWidth="1" min="9" max="14" width="9.71"/>
    <col customWidth="1" min="15" max="15" width="8.71"/>
    <col customWidth="1" min="16" max="16" width="9.71"/>
  </cols>
  <sheetData>
    <row r="1">
      <c r="A1" s="2" t="s">
        <v>0</v>
      </c>
      <c r="B1" s="3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>
        <v>2016.0</v>
      </c>
      <c r="H1" s="2">
        <v>2015.0</v>
      </c>
      <c r="I1" s="2">
        <v>2014.0</v>
      </c>
      <c r="J1" s="2">
        <v>2013.0</v>
      </c>
      <c r="K1" s="2">
        <v>2012.0</v>
      </c>
      <c r="L1" s="2">
        <v>2011.0</v>
      </c>
      <c r="M1" s="2">
        <v>2010.0</v>
      </c>
      <c r="N1" s="2">
        <v>2009.0</v>
      </c>
      <c r="O1" s="2">
        <v>2008.0</v>
      </c>
      <c r="P1" s="2">
        <v>2007.0</v>
      </c>
    </row>
    <row r="2">
      <c r="A2" s="4" t="s">
        <v>7</v>
      </c>
      <c r="B2" s="5">
        <v>6900.0</v>
      </c>
      <c r="C2" s="5">
        <v>1.0</v>
      </c>
      <c r="D2" s="5">
        <v>1.0</v>
      </c>
      <c r="E2" s="5">
        <v>1.0</v>
      </c>
      <c r="F2" s="5">
        <v>7.0</v>
      </c>
      <c r="G2" s="5" t="s">
        <v>26</v>
      </c>
      <c r="H2" s="1"/>
      <c r="I2" s="1"/>
      <c r="J2" s="1"/>
      <c r="K2" s="1"/>
      <c r="L2" s="1"/>
      <c r="M2" s="1"/>
      <c r="N2" s="1"/>
      <c r="O2" s="1"/>
      <c r="P2" s="1"/>
    </row>
    <row r="3">
      <c r="A3" s="5" t="s">
        <v>27</v>
      </c>
      <c r="B3" s="5">
        <v>10900.0</v>
      </c>
      <c r="C3" s="5">
        <v>2.0</v>
      </c>
      <c r="D3" s="5">
        <v>2.0</v>
      </c>
      <c r="E3" s="5">
        <v>1.0</v>
      </c>
      <c r="F3" s="5">
        <v>8.0</v>
      </c>
      <c r="G3" s="5" t="s">
        <v>28</v>
      </c>
      <c r="H3" s="5" t="s">
        <v>29</v>
      </c>
      <c r="I3" s="1"/>
      <c r="J3" s="1"/>
      <c r="K3" s="1"/>
      <c r="L3" s="1"/>
      <c r="M3" s="1"/>
      <c r="N3" s="1"/>
      <c r="O3" s="1"/>
      <c r="P3" s="1"/>
    </row>
    <row r="4">
      <c r="A4" s="5" t="s">
        <v>30</v>
      </c>
      <c r="B4" s="5">
        <v>7000.0</v>
      </c>
      <c r="C4" s="5">
        <v>1.0</v>
      </c>
      <c r="D4" s="5">
        <v>1.0</v>
      </c>
      <c r="E4" s="5">
        <v>1.0</v>
      </c>
      <c r="F4" s="5">
        <v>10.0</v>
      </c>
      <c r="G4" s="5" t="s">
        <v>31</v>
      </c>
      <c r="H4" s="1"/>
      <c r="I4" s="1"/>
      <c r="J4" s="1"/>
      <c r="K4" s="1"/>
      <c r="L4" s="1"/>
      <c r="M4" s="1"/>
      <c r="N4" s="1"/>
      <c r="O4" s="1"/>
      <c r="P4" s="1"/>
    </row>
    <row r="5">
      <c r="A5" s="5" t="s">
        <v>32</v>
      </c>
      <c r="B5" s="5">
        <v>8300.0</v>
      </c>
      <c r="C5" s="5">
        <v>1.0</v>
      </c>
      <c r="D5" s="5">
        <v>1.0</v>
      </c>
      <c r="E5" s="5">
        <v>0.0</v>
      </c>
      <c r="F5" s="5">
        <v>15.0</v>
      </c>
      <c r="G5" s="1"/>
      <c r="H5" s="5" t="s">
        <v>33</v>
      </c>
      <c r="I5" s="1"/>
      <c r="J5" s="1"/>
      <c r="K5" s="1"/>
      <c r="L5" s="1"/>
      <c r="M5" s="1"/>
      <c r="N5" s="1"/>
      <c r="O5" s="1"/>
      <c r="P5" s="1"/>
    </row>
    <row r="6">
      <c r="A6" s="5" t="s">
        <v>24</v>
      </c>
      <c r="B6" s="5">
        <v>7400.0</v>
      </c>
      <c r="C6" s="5">
        <v>3.0</v>
      </c>
      <c r="D6" s="5">
        <v>3.0</v>
      </c>
      <c r="E6" s="5">
        <v>1.0</v>
      </c>
      <c r="F6" s="5">
        <v>16.7</v>
      </c>
      <c r="G6" s="5" t="s">
        <v>34</v>
      </c>
      <c r="H6" s="5" t="s">
        <v>35</v>
      </c>
      <c r="I6" s="1"/>
      <c r="J6" s="5" t="s">
        <v>36</v>
      </c>
      <c r="K6" s="1"/>
      <c r="L6" s="1"/>
      <c r="M6" s="1"/>
      <c r="N6" s="1"/>
      <c r="O6" s="1"/>
      <c r="P6" s="1"/>
    </row>
    <row r="7">
      <c r="A7" s="5" t="s">
        <v>37</v>
      </c>
      <c r="B7" s="5">
        <v>7300.0</v>
      </c>
      <c r="C7" s="5">
        <v>3.0</v>
      </c>
      <c r="D7" s="5">
        <v>3.0</v>
      </c>
      <c r="E7" s="5">
        <v>0.0</v>
      </c>
      <c r="F7" s="5">
        <v>17.7</v>
      </c>
      <c r="G7" s="5" t="s">
        <v>38</v>
      </c>
      <c r="H7" s="5" t="s">
        <v>39</v>
      </c>
      <c r="I7" s="5" t="s">
        <v>40</v>
      </c>
      <c r="J7" s="1"/>
      <c r="K7" s="1"/>
      <c r="L7" s="1"/>
      <c r="M7" s="1"/>
      <c r="N7" s="1"/>
      <c r="O7" s="1"/>
      <c r="P7" s="1"/>
    </row>
    <row r="8">
      <c r="A8" s="5" t="s">
        <v>41</v>
      </c>
      <c r="B8" s="5">
        <v>6800.0</v>
      </c>
      <c r="C8" s="5">
        <v>1.0</v>
      </c>
      <c r="D8" s="5">
        <v>1.0</v>
      </c>
      <c r="E8" s="5">
        <v>0.0</v>
      </c>
      <c r="F8" s="5">
        <v>19.0</v>
      </c>
      <c r="G8" s="5" t="s">
        <v>42</v>
      </c>
      <c r="H8" s="1"/>
      <c r="I8" s="1"/>
      <c r="J8" s="1"/>
      <c r="K8" s="1"/>
      <c r="L8" s="1"/>
      <c r="M8" s="1"/>
      <c r="N8" s="1"/>
      <c r="O8" s="1"/>
      <c r="P8" s="1"/>
    </row>
    <row r="9">
      <c r="A9" s="5" t="s">
        <v>43</v>
      </c>
      <c r="B9" s="5">
        <v>6900.0</v>
      </c>
      <c r="C9" s="5">
        <v>5.0</v>
      </c>
      <c r="D9" s="5">
        <v>5.0</v>
      </c>
      <c r="E9" s="5">
        <v>0.0</v>
      </c>
      <c r="F9" s="5">
        <v>22.6</v>
      </c>
      <c r="G9" s="5" t="s">
        <v>42</v>
      </c>
      <c r="H9" s="5" t="s">
        <v>44</v>
      </c>
      <c r="I9" s="5" t="s">
        <v>45</v>
      </c>
      <c r="J9" s="5" t="s">
        <v>46</v>
      </c>
      <c r="K9" s="5" t="s">
        <v>47</v>
      </c>
      <c r="L9" s="1"/>
      <c r="M9" s="1"/>
      <c r="N9" s="1"/>
      <c r="O9" s="1"/>
      <c r="P9" s="1"/>
    </row>
    <row r="10">
      <c r="A10" s="5" t="s">
        <v>48</v>
      </c>
      <c r="B10" s="5">
        <v>7200.0</v>
      </c>
      <c r="C10" s="5">
        <v>2.0</v>
      </c>
      <c r="D10" s="5">
        <v>2.0</v>
      </c>
      <c r="E10" s="5">
        <v>1.0</v>
      </c>
      <c r="F10" s="5">
        <v>23.5</v>
      </c>
      <c r="G10" s="5" t="s">
        <v>49</v>
      </c>
      <c r="H10" s="1"/>
      <c r="I10" s="5" t="s">
        <v>50</v>
      </c>
      <c r="J10" s="1"/>
      <c r="K10" s="1"/>
      <c r="L10" s="1"/>
      <c r="M10" s="1"/>
      <c r="N10" s="1"/>
      <c r="O10" s="1"/>
      <c r="P10" s="1"/>
    </row>
    <row r="11">
      <c r="A11" s="5" t="s">
        <v>51</v>
      </c>
      <c r="B11" s="5">
        <v>11100.0</v>
      </c>
      <c r="C11" s="5">
        <v>3.0</v>
      </c>
      <c r="D11" s="5">
        <v>3.0</v>
      </c>
      <c r="E11" s="5">
        <v>0.0</v>
      </c>
      <c r="F11" s="5">
        <v>28.0</v>
      </c>
      <c r="G11" s="5" t="s">
        <v>52</v>
      </c>
      <c r="H11" s="1"/>
      <c r="I11" s="5" t="s">
        <v>40</v>
      </c>
      <c r="J11" s="5" t="s">
        <v>53</v>
      </c>
      <c r="K11" s="1"/>
      <c r="L11" s="1"/>
      <c r="M11" s="1"/>
      <c r="N11" s="1"/>
      <c r="O11" s="1"/>
      <c r="P11" s="1"/>
    </row>
    <row r="12">
      <c r="A12" s="5" t="s">
        <v>54</v>
      </c>
      <c r="B12" s="5">
        <v>7100.0</v>
      </c>
      <c r="C12" s="5">
        <v>1.0</v>
      </c>
      <c r="D12" s="5">
        <v>1.0</v>
      </c>
      <c r="E12" s="5">
        <v>0.0</v>
      </c>
      <c r="F12" s="5">
        <v>29.0</v>
      </c>
      <c r="G12" s="5" t="s">
        <v>34</v>
      </c>
      <c r="H12" s="1"/>
      <c r="I12" s="1"/>
      <c r="J12" s="1"/>
      <c r="K12" s="1"/>
      <c r="L12" s="1"/>
      <c r="M12" s="1"/>
      <c r="N12" s="1"/>
      <c r="O12" s="1"/>
      <c r="P12" s="1"/>
    </row>
    <row r="13">
      <c r="A13" s="5" t="s">
        <v>55</v>
      </c>
      <c r="B13" s="5">
        <v>7000.0</v>
      </c>
      <c r="C13" s="5">
        <v>1.0</v>
      </c>
      <c r="D13" s="5">
        <v>1.0</v>
      </c>
      <c r="E13" s="5">
        <v>0.0</v>
      </c>
      <c r="F13" s="5">
        <v>29.0</v>
      </c>
      <c r="G13" s="5" t="s">
        <v>34</v>
      </c>
      <c r="H13" s="1"/>
      <c r="I13" s="1"/>
      <c r="J13" s="1"/>
      <c r="K13" s="1"/>
      <c r="L13" s="1"/>
      <c r="M13" s="1"/>
      <c r="N13" s="1"/>
      <c r="O13" s="1"/>
      <c r="P13" s="1"/>
    </row>
    <row r="14">
      <c r="A14" s="5" t="s">
        <v>57</v>
      </c>
      <c r="B14" s="5">
        <v>9500.0</v>
      </c>
      <c r="C14" s="5">
        <v>8.0</v>
      </c>
      <c r="D14" s="5">
        <v>7.0</v>
      </c>
      <c r="E14" s="5">
        <v>3.0</v>
      </c>
      <c r="F14" s="5">
        <v>29.8</v>
      </c>
      <c r="G14" s="5" t="s">
        <v>58</v>
      </c>
      <c r="H14" s="5" t="s">
        <v>29</v>
      </c>
      <c r="I14" s="5" t="s">
        <v>59</v>
      </c>
      <c r="J14" s="5" t="s">
        <v>60</v>
      </c>
      <c r="K14" s="1"/>
      <c r="L14" s="5" t="s">
        <v>62</v>
      </c>
      <c r="M14" s="1"/>
      <c r="N14" s="5" t="s">
        <v>63</v>
      </c>
      <c r="O14" s="5" t="s">
        <v>64</v>
      </c>
      <c r="P14" s="5" t="s">
        <v>65</v>
      </c>
    </row>
    <row r="15">
      <c r="A15" s="5" t="s">
        <v>66</v>
      </c>
      <c r="B15" s="5">
        <v>7000.0</v>
      </c>
      <c r="C15" s="5">
        <v>4.0</v>
      </c>
      <c r="D15" s="5">
        <v>4.0</v>
      </c>
      <c r="E15" s="5">
        <v>1.0</v>
      </c>
      <c r="F15" s="5">
        <v>30.8</v>
      </c>
      <c r="G15" s="5" t="s">
        <v>67</v>
      </c>
      <c r="H15" s="1"/>
      <c r="I15" s="5" t="s">
        <v>59</v>
      </c>
      <c r="J15" s="5" t="s">
        <v>68</v>
      </c>
      <c r="K15" s="5" t="s">
        <v>69</v>
      </c>
      <c r="L15" s="1"/>
      <c r="M15" s="1"/>
      <c r="N15" s="1"/>
      <c r="O15" s="1"/>
      <c r="P15" s="1"/>
    </row>
    <row r="16">
      <c r="A16" s="5" t="s">
        <v>70</v>
      </c>
      <c r="B16" s="5">
        <v>8900.0</v>
      </c>
      <c r="C16" s="5">
        <v>5.0</v>
      </c>
      <c r="D16" s="5">
        <v>5.0</v>
      </c>
      <c r="E16" s="5">
        <v>1.0</v>
      </c>
      <c r="F16" s="5">
        <v>31.6</v>
      </c>
      <c r="G16" s="5" t="s">
        <v>52</v>
      </c>
      <c r="H16" s="5" t="s">
        <v>44</v>
      </c>
      <c r="I16" s="5" t="s">
        <v>71</v>
      </c>
      <c r="J16" s="5" t="s">
        <v>72</v>
      </c>
      <c r="K16" s="5" t="s">
        <v>73</v>
      </c>
      <c r="L16" s="1"/>
      <c r="M16" s="1"/>
      <c r="N16" s="1"/>
      <c r="O16" s="1"/>
      <c r="P16" s="1"/>
    </row>
    <row r="17">
      <c r="A17" s="4" t="s">
        <v>74</v>
      </c>
      <c r="B17" s="5">
        <v>7600.0</v>
      </c>
      <c r="C17" s="5">
        <v>5.0</v>
      </c>
      <c r="D17" s="5">
        <v>4.0</v>
      </c>
      <c r="E17" s="5">
        <v>3.0</v>
      </c>
      <c r="F17" s="5">
        <v>31.8</v>
      </c>
      <c r="G17" s="5" t="s">
        <v>75</v>
      </c>
      <c r="H17" s="5" t="s">
        <v>77</v>
      </c>
      <c r="I17" s="5" t="s">
        <v>78</v>
      </c>
      <c r="J17" s="1"/>
      <c r="K17" s="5" t="s">
        <v>80</v>
      </c>
      <c r="L17" s="5" t="s">
        <v>81</v>
      </c>
      <c r="M17" s="1"/>
      <c r="N17" s="1"/>
      <c r="O17" s="1"/>
      <c r="P17" s="1"/>
    </row>
    <row r="18">
      <c r="A18" s="5" t="s">
        <v>83</v>
      </c>
      <c r="B18" s="5">
        <v>6700.0</v>
      </c>
      <c r="C18" s="5">
        <v>2.0</v>
      </c>
      <c r="D18" s="5">
        <v>2.0</v>
      </c>
      <c r="E18" s="5">
        <v>0.0</v>
      </c>
      <c r="F18" s="5">
        <v>32.0</v>
      </c>
      <c r="G18" s="5" t="s">
        <v>28</v>
      </c>
      <c r="H18" s="5" t="s">
        <v>86</v>
      </c>
      <c r="I18" s="1"/>
      <c r="J18" s="1"/>
      <c r="K18" s="1"/>
      <c r="L18" s="1"/>
      <c r="M18" s="1"/>
      <c r="N18" s="1"/>
      <c r="O18" s="1"/>
      <c r="P18" s="1"/>
    </row>
    <row r="19">
      <c r="A19" s="5" t="s">
        <v>90</v>
      </c>
      <c r="B19" s="5">
        <v>6800.0</v>
      </c>
      <c r="C19" s="5">
        <v>4.0</v>
      </c>
      <c r="D19" s="5">
        <v>4.0</v>
      </c>
      <c r="E19" s="5">
        <v>1.0</v>
      </c>
      <c r="F19" s="5">
        <v>33.0</v>
      </c>
      <c r="G19" s="5" t="s">
        <v>49</v>
      </c>
      <c r="H19" s="5" t="s">
        <v>86</v>
      </c>
      <c r="I19" s="5" t="s">
        <v>94</v>
      </c>
      <c r="J19" s="5" t="s">
        <v>53</v>
      </c>
      <c r="K19" s="1"/>
      <c r="L19" s="1"/>
      <c r="M19" s="1"/>
      <c r="N19" s="1"/>
      <c r="O19" s="1"/>
      <c r="P19" s="1"/>
    </row>
    <row r="20">
      <c r="A20" s="5" t="s">
        <v>97</v>
      </c>
      <c r="B20" s="5">
        <v>6800.0</v>
      </c>
      <c r="C20" s="5">
        <v>2.0</v>
      </c>
      <c r="D20" s="5">
        <v>2.0</v>
      </c>
      <c r="E20" s="5">
        <v>0.0</v>
      </c>
      <c r="F20" s="5">
        <v>34.5</v>
      </c>
      <c r="G20" s="5" t="s">
        <v>52</v>
      </c>
      <c r="H20" s="5" t="s">
        <v>44</v>
      </c>
      <c r="I20" s="1"/>
      <c r="J20" s="1"/>
      <c r="K20" s="1"/>
      <c r="L20" s="1"/>
      <c r="M20" s="1"/>
      <c r="N20" s="1"/>
      <c r="O20" s="1"/>
      <c r="P20" s="1"/>
    </row>
    <row r="21">
      <c r="A21" s="5" t="s">
        <v>96</v>
      </c>
      <c r="B21" s="5">
        <v>7100.0</v>
      </c>
      <c r="C21" s="5">
        <v>7.0</v>
      </c>
      <c r="D21" s="5">
        <v>6.0</v>
      </c>
      <c r="E21" s="5">
        <v>1.0</v>
      </c>
      <c r="F21" s="5">
        <v>35.1</v>
      </c>
      <c r="G21" s="5" t="s">
        <v>49</v>
      </c>
      <c r="H21" s="1"/>
      <c r="I21" s="1"/>
      <c r="J21" s="1"/>
      <c r="K21" s="5" t="s">
        <v>99</v>
      </c>
      <c r="L21" s="5" t="s">
        <v>100</v>
      </c>
      <c r="M21" s="5" t="s">
        <v>101</v>
      </c>
      <c r="N21" s="5" t="s">
        <v>102</v>
      </c>
      <c r="O21" s="5" t="s">
        <v>104</v>
      </c>
      <c r="P21" s="5" t="s">
        <v>45</v>
      </c>
    </row>
    <row r="22">
      <c r="A22" s="5" t="s">
        <v>105</v>
      </c>
      <c r="B22" s="5">
        <v>7000.0</v>
      </c>
      <c r="C22" s="5">
        <v>10.0</v>
      </c>
      <c r="D22" s="5">
        <v>9.0</v>
      </c>
      <c r="E22" s="5">
        <v>2.0</v>
      </c>
      <c r="F22" s="5">
        <v>35.6</v>
      </c>
      <c r="G22" s="5" t="s">
        <v>107</v>
      </c>
      <c r="H22" s="5" t="s">
        <v>81</v>
      </c>
      <c r="I22" s="5" t="s">
        <v>40</v>
      </c>
      <c r="J22" s="5" t="s">
        <v>108</v>
      </c>
      <c r="K22" s="5" t="s">
        <v>80</v>
      </c>
      <c r="L22" s="5" t="s">
        <v>102</v>
      </c>
      <c r="M22" s="5" t="s">
        <v>109</v>
      </c>
      <c r="N22" s="5" t="s">
        <v>110</v>
      </c>
      <c r="O22" s="5" t="s">
        <v>111</v>
      </c>
      <c r="P22" s="5" t="s">
        <v>65</v>
      </c>
    </row>
    <row r="23">
      <c r="A23" s="5" t="s">
        <v>61</v>
      </c>
      <c r="B23" s="5">
        <v>12000.0</v>
      </c>
      <c r="C23" s="5">
        <v>5.0</v>
      </c>
      <c r="D23" s="5">
        <v>4.0</v>
      </c>
      <c r="E23" s="5">
        <v>1.0</v>
      </c>
      <c r="F23" s="5">
        <v>36.0</v>
      </c>
      <c r="G23" s="5" t="s">
        <v>49</v>
      </c>
      <c r="H23" s="5" t="s">
        <v>113</v>
      </c>
      <c r="I23" s="1"/>
      <c r="J23" s="5" t="s">
        <v>114</v>
      </c>
      <c r="K23" s="1"/>
      <c r="L23" s="5" t="s">
        <v>115</v>
      </c>
      <c r="M23" s="5" t="s">
        <v>101</v>
      </c>
      <c r="N23" s="1"/>
      <c r="O23" s="1"/>
      <c r="P23" s="1"/>
    </row>
    <row r="24">
      <c r="A24" s="5" t="s">
        <v>116</v>
      </c>
      <c r="B24" s="5">
        <v>8100.0</v>
      </c>
      <c r="C24" s="5">
        <v>3.0</v>
      </c>
      <c r="D24" s="5">
        <v>3.0</v>
      </c>
      <c r="E24" s="5">
        <v>0.0</v>
      </c>
      <c r="F24" s="5">
        <v>37.7</v>
      </c>
      <c r="G24" s="5" t="s">
        <v>28</v>
      </c>
      <c r="H24" s="1"/>
      <c r="I24" s="1"/>
      <c r="J24" s="5" t="s">
        <v>117</v>
      </c>
      <c r="K24" s="1"/>
      <c r="L24" s="5" t="s">
        <v>118</v>
      </c>
      <c r="M24" s="1"/>
      <c r="N24" s="1"/>
      <c r="O24" s="1"/>
      <c r="P24" s="1"/>
    </row>
    <row r="25">
      <c r="A25" s="5" t="s">
        <v>112</v>
      </c>
      <c r="B25" s="5">
        <v>7400.0</v>
      </c>
      <c r="C25" s="5">
        <v>8.0</v>
      </c>
      <c r="D25" s="5">
        <v>7.0</v>
      </c>
      <c r="E25" s="5">
        <v>3.0</v>
      </c>
      <c r="F25" s="5">
        <v>38.9</v>
      </c>
      <c r="G25" s="1"/>
      <c r="H25" s="5" t="s">
        <v>120</v>
      </c>
      <c r="I25" s="5" t="s">
        <v>59</v>
      </c>
      <c r="J25" s="5" t="s">
        <v>121</v>
      </c>
      <c r="K25" s="5" t="s">
        <v>122</v>
      </c>
      <c r="L25" s="5" t="s">
        <v>123</v>
      </c>
      <c r="M25" s="5" t="s">
        <v>124</v>
      </c>
      <c r="N25" s="5" t="s">
        <v>125</v>
      </c>
      <c r="O25" s="5" t="s">
        <v>64</v>
      </c>
      <c r="P25" s="1"/>
    </row>
    <row r="26">
      <c r="A26" s="5" t="s">
        <v>126</v>
      </c>
      <c r="B26" s="5">
        <v>6600.0</v>
      </c>
      <c r="C26" s="5">
        <v>2.0</v>
      </c>
      <c r="D26" s="5">
        <v>2.0</v>
      </c>
      <c r="E26" s="5">
        <v>0.0</v>
      </c>
      <c r="F26" s="5">
        <v>39.0</v>
      </c>
      <c r="G26" s="5" t="s">
        <v>127</v>
      </c>
      <c r="H26" s="1"/>
      <c r="I26" s="5" t="s">
        <v>128</v>
      </c>
      <c r="J26" s="1"/>
      <c r="K26" s="1"/>
      <c r="L26" s="1"/>
      <c r="M26" s="1"/>
      <c r="N26" s="1"/>
      <c r="O26" s="1"/>
      <c r="P26" s="1"/>
    </row>
    <row r="27">
      <c r="A27" s="5" t="s">
        <v>129</v>
      </c>
      <c r="B27" s="5">
        <v>6700.0</v>
      </c>
      <c r="C27" s="5">
        <v>7.0</v>
      </c>
      <c r="D27" s="5">
        <v>6.0</v>
      </c>
      <c r="E27" s="5">
        <v>2.0</v>
      </c>
      <c r="F27" s="5">
        <v>39.9</v>
      </c>
      <c r="G27" s="1"/>
      <c r="H27" s="5" t="s">
        <v>130</v>
      </c>
      <c r="I27" s="5" t="s">
        <v>101</v>
      </c>
      <c r="J27" s="5" t="s">
        <v>121</v>
      </c>
      <c r="K27" s="5" t="s">
        <v>131</v>
      </c>
      <c r="L27" s="5" t="s">
        <v>132</v>
      </c>
      <c r="M27" s="5" t="s">
        <v>133</v>
      </c>
      <c r="N27" s="5" t="s">
        <v>134</v>
      </c>
      <c r="O27" s="1"/>
      <c r="P27" s="1"/>
    </row>
    <row r="28">
      <c r="A28" s="5" t="s">
        <v>135</v>
      </c>
      <c r="B28" s="5">
        <v>6800.0</v>
      </c>
      <c r="C28" s="5">
        <v>3.0</v>
      </c>
      <c r="D28" s="5">
        <v>3.0</v>
      </c>
      <c r="E28" s="5">
        <v>0.0</v>
      </c>
      <c r="F28" s="5">
        <v>41.3</v>
      </c>
      <c r="G28" s="1"/>
      <c r="H28" s="1"/>
      <c r="I28" s="5" t="s">
        <v>136</v>
      </c>
      <c r="J28" s="1"/>
      <c r="K28" s="1"/>
      <c r="L28" s="5" t="s">
        <v>118</v>
      </c>
      <c r="M28" s="1"/>
      <c r="N28" s="1"/>
      <c r="O28" s="1"/>
      <c r="P28" s="5" t="s">
        <v>137</v>
      </c>
    </row>
    <row r="29">
      <c r="A29" s="5" t="s">
        <v>138</v>
      </c>
      <c r="B29" s="5">
        <v>6600.0</v>
      </c>
      <c r="C29" s="5">
        <v>7.0</v>
      </c>
      <c r="D29" s="5">
        <v>7.0</v>
      </c>
      <c r="E29" s="5">
        <v>0.0</v>
      </c>
      <c r="F29" s="5">
        <v>42.4</v>
      </c>
      <c r="G29" s="1"/>
      <c r="H29" s="5" t="s">
        <v>139</v>
      </c>
      <c r="I29" s="5" t="s">
        <v>40</v>
      </c>
      <c r="J29" s="5" t="s">
        <v>46</v>
      </c>
      <c r="K29" s="5" t="s">
        <v>140</v>
      </c>
      <c r="L29" s="5" t="s">
        <v>141</v>
      </c>
      <c r="M29" s="5" t="s">
        <v>142</v>
      </c>
      <c r="N29" s="5" t="s">
        <v>125</v>
      </c>
      <c r="O29" s="1"/>
      <c r="P29" s="1"/>
    </row>
    <row r="30">
      <c r="A30" s="5" t="s">
        <v>143</v>
      </c>
      <c r="B30" s="5">
        <v>7100.0</v>
      </c>
      <c r="C30" s="5">
        <v>6.0</v>
      </c>
      <c r="D30" s="5">
        <v>5.0</v>
      </c>
      <c r="E30" s="5">
        <v>0.0</v>
      </c>
      <c r="F30" s="5">
        <v>44.0</v>
      </c>
      <c r="G30" s="5" t="s">
        <v>144</v>
      </c>
      <c r="H30" s="5" t="s">
        <v>39</v>
      </c>
      <c r="I30" s="5" t="s">
        <v>59</v>
      </c>
      <c r="J30" s="5" t="s">
        <v>117</v>
      </c>
      <c r="K30" s="5" t="s">
        <v>145</v>
      </c>
      <c r="L30" s="5" t="s">
        <v>146</v>
      </c>
      <c r="M30" s="1"/>
      <c r="N30" s="1"/>
      <c r="O30" s="1"/>
      <c r="P30" s="1"/>
    </row>
    <row r="31">
      <c r="A31" s="5" t="s">
        <v>98</v>
      </c>
      <c r="B31" s="5">
        <v>7400.0</v>
      </c>
      <c r="C31" s="5">
        <v>6.0</v>
      </c>
      <c r="D31" s="5">
        <v>4.0</v>
      </c>
      <c r="E31" s="5">
        <v>0.0</v>
      </c>
      <c r="F31" s="5">
        <v>44.3</v>
      </c>
      <c r="G31" s="5" t="s">
        <v>28</v>
      </c>
      <c r="H31" s="1"/>
      <c r="I31" s="1"/>
      <c r="J31" s="1"/>
      <c r="K31" s="5" t="s">
        <v>147</v>
      </c>
      <c r="L31" s="5" t="s">
        <v>148</v>
      </c>
      <c r="M31" s="5" t="s">
        <v>149</v>
      </c>
      <c r="N31" s="5" t="s">
        <v>150</v>
      </c>
      <c r="O31" s="5" t="s">
        <v>111</v>
      </c>
      <c r="P31" s="1"/>
    </row>
    <row r="32">
      <c r="A32" s="5" t="s">
        <v>151</v>
      </c>
      <c r="B32" s="5">
        <v>6900.0</v>
      </c>
      <c r="C32" s="5">
        <v>5.0</v>
      </c>
      <c r="D32" s="5">
        <v>5.0</v>
      </c>
      <c r="E32" s="5">
        <v>1.0</v>
      </c>
      <c r="F32" s="5">
        <v>44.4</v>
      </c>
      <c r="G32" s="1"/>
      <c r="H32" s="5" t="s">
        <v>29</v>
      </c>
      <c r="I32" s="5" t="s">
        <v>108</v>
      </c>
      <c r="J32" s="5" t="s">
        <v>117</v>
      </c>
      <c r="K32" s="1"/>
      <c r="L32" s="1"/>
      <c r="M32" s="1"/>
      <c r="N32" s="5" t="s">
        <v>152</v>
      </c>
      <c r="O32" s="1"/>
      <c r="P32" s="5" t="s">
        <v>125</v>
      </c>
    </row>
    <row r="33">
      <c r="A33" s="5" t="s">
        <v>153</v>
      </c>
      <c r="B33" s="5">
        <v>9800.0</v>
      </c>
      <c r="C33" s="5">
        <v>7.0</v>
      </c>
      <c r="D33" s="5">
        <v>5.0</v>
      </c>
      <c r="E33" s="5">
        <v>2.0</v>
      </c>
      <c r="F33" s="5">
        <v>44.4</v>
      </c>
      <c r="G33" s="5" t="s">
        <v>52</v>
      </c>
      <c r="H33" s="1"/>
      <c r="I33" s="5" t="s">
        <v>78</v>
      </c>
      <c r="J33" s="5" t="s">
        <v>81</v>
      </c>
      <c r="K33" s="5" t="s">
        <v>154</v>
      </c>
      <c r="L33" s="5" t="s">
        <v>155</v>
      </c>
      <c r="M33" s="5" t="s">
        <v>124</v>
      </c>
      <c r="N33" s="5" t="s">
        <v>110</v>
      </c>
      <c r="O33" s="1"/>
      <c r="P33" s="1"/>
    </row>
    <row r="34">
      <c r="A34" s="5" t="s">
        <v>157</v>
      </c>
      <c r="B34" s="5">
        <v>9300.0</v>
      </c>
      <c r="C34" s="5">
        <v>6.0</v>
      </c>
      <c r="D34" s="5">
        <v>6.0</v>
      </c>
      <c r="E34" s="5">
        <v>0.0</v>
      </c>
      <c r="F34" s="5">
        <v>45.8</v>
      </c>
      <c r="G34" s="5" t="s">
        <v>49</v>
      </c>
      <c r="H34" s="5" t="s">
        <v>35</v>
      </c>
      <c r="I34" s="5" t="s">
        <v>136</v>
      </c>
      <c r="J34" s="5" t="s">
        <v>46</v>
      </c>
      <c r="K34" s="5" t="s">
        <v>158</v>
      </c>
      <c r="L34" s="5" t="s">
        <v>159</v>
      </c>
      <c r="M34" s="1"/>
      <c r="N34" s="1"/>
      <c r="O34" s="1"/>
      <c r="P34" s="1"/>
    </row>
    <row r="35">
      <c r="A35" s="5" t="s">
        <v>160</v>
      </c>
      <c r="B35" s="5">
        <v>8000.0</v>
      </c>
      <c r="C35" s="5">
        <v>3.0</v>
      </c>
      <c r="D35" s="5">
        <v>3.0</v>
      </c>
      <c r="E35" s="5">
        <v>0.0</v>
      </c>
      <c r="F35" s="5">
        <v>46.0</v>
      </c>
      <c r="G35" s="1"/>
      <c r="H35" s="5" t="s">
        <v>77</v>
      </c>
      <c r="I35" s="1"/>
      <c r="J35" s="5" t="s">
        <v>53</v>
      </c>
      <c r="K35" s="5" t="s">
        <v>158</v>
      </c>
      <c r="L35" s="1"/>
      <c r="M35" s="1"/>
      <c r="N35" s="1"/>
      <c r="O35" s="1"/>
      <c r="P35" s="1"/>
    </row>
    <row r="36">
      <c r="A36" s="5" t="s">
        <v>161</v>
      </c>
      <c r="B36" s="5">
        <v>7500.0</v>
      </c>
      <c r="C36" s="5">
        <v>4.0</v>
      </c>
      <c r="D36" s="5">
        <v>3.0</v>
      </c>
      <c r="E36" s="5">
        <v>1.0</v>
      </c>
      <c r="F36" s="5">
        <v>47.8</v>
      </c>
      <c r="G36" s="1"/>
      <c r="H36" s="1"/>
      <c r="I36" s="1"/>
      <c r="J36" s="5" t="s">
        <v>162</v>
      </c>
      <c r="K36" s="5" t="s">
        <v>140</v>
      </c>
      <c r="L36" s="5" t="s">
        <v>163</v>
      </c>
      <c r="M36" s="5" t="s">
        <v>164</v>
      </c>
      <c r="N36" s="1"/>
      <c r="O36" s="1"/>
      <c r="P36" s="1"/>
    </row>
    <row r="37">
      <c r="A37" s="5" t="s">
        <v>119</v>
      </c>
      <c r="B37" s="5">
        <v>6900.0</v>
      </c>
      <c r="C37" s="5">
        <v>8.0</v>
      </c>
      <c r="D37" s="5">
        <v>6.0</v>
      </c>
      <c r="E37" s="5">
        <v>1.0</v>
      </c>
      <c r="F37" s="5">
        <v>47.9</v>
      </c>
      <c r="G37" s="5" t="s">
        <v>34</v>
      </c>
      <c r="H37" s="1"/>
      <c r="I37" s="1"/>
      <c r="J37" s="5" t="s">
        <v>165</v>
      </c>
      <c r="K37" s="5" t="s">
        <v>166</v>
      </c>
      <c r="L37" s="5" t="s">
        <v>163</v>
      </c>
      <c r="M37" s="5" t="s">
        <v>133</v>
      </c>
      <c r="N37" s="5" t="s">
        <v>167</v>
      </c>
      <c r="O37" s="5" t="s">
        <v>168</v>
      </c>
      <c r="P37" s="5" t="s">
        <v>137</v>
      </c>
    </row>
    <row r="38">
      <c r="A38" s="5" t="s">
        <v>103</v>
      </c>
      <c r="B38" s="5">
        <v>7600.0</v>
      </c>
      <c r="C38" s="5">
        <v>4.0</v>
      </c>
      <c r="D38" s="5">
        <v>3.0</v>
      </c>
      <c r="E38" s="5">
        <v>0.0</v>
      </c>
      <c r="F38" s="5">
        <v>50.0</v>
      </c>
      <c r="G38" s="5" t="s">
        <v>49</v>
      </c>
      <c r="H38" s="1"/>
      <c r="I38" s="5" t="s">
        <v>81</v>
      </c>
      <c r="J38" s="1"/>
      <c r="K38" s="5" t="s">
        <v>99</v>
      </c>
      <c r="L38" s="5" t="s">
        <v>62</v>
      </c>
      <c r="M38" s="1"/>
      <c r="N38" s="1"/>
      <c r="O38" s="1"/>
      <c r="P38" s="1"/>
    </row>
    <row r="39">
      <c r="A39" s="5" t="s">
        <v>171</v>
      </c>
      <c r="B39" s="5">
        <v>7200.0</v>
      </c>
      <c r="C39" s="5">
        <v>1.0</v>
      </c>
      <c r="D39" s="5">
        <v>1.0</v>
      </c>
      <c r="E39" s="5">
        <v>0.0</v>
      </c>
      <c r="F39" s="5">
        <v>52.0</v>
      </c>
      <c r="G39" s="1"/>
      <c r="H39" s="5" t="s">
        <v>86</v>
      </c>
      <c r="I39" s="1"/>
      <c r="J39" s="1"/>
      <c r="K39" s="1"/>
      <c r="L39" s="1"/>
      <c r="M39" s="1"/>
      <c r="N39" s="1"/>
      <c r="O39" s="1"/>
      <c r="P39" s="1"/>
    </row>
    <row r="40">
      <c r="A40" s="5" t="s">
        <v>172</v>
      </c>
      <c r="B40" s="5">
        <v>8500.0</v>
      </c>
      <c r="C40" s="5">
        <v>3.0</v>
      </c>
      <c r="D40" s="5">
        <v>2.0</v>
      </c>
      <c r="E40" s="5">
        <v>1.0</v>
      </c>
      <c r="F40" s="5">
        <v>52.3</v>
      </c>
      <c r="G40" s="1"/>
      <c r="H40" s="5" t="s">
        <v>173</v>
      </c>
      <c r="I40" s="5" t="s">
        <v>155</v>
      </c>
      <c r="J40" s="5" t="s">
        <v>174</v>
      </c>
      <c r="K40" s="1"/>
      <c r="L40" s="1"/>
      <c r="M40" s="1"/>
      <c r="N40" s="1"/>
      <c r="O40" s="1"/>
      <c r="P40" s="1"/>
    </row>
    <row r="41">
      <c r="A41" s="5" t="s">
        <v>169</v>
      </c>
      <c r="B41" s="5">
        <v>7200.0</v>
      </c>
      <c r="C41" s="5">
        <v>7.0</v>
      </c>
      <c r="D41" s="5">
        <v>5.0</v>
      </c>
      <c r="E41" s="5">
        <v>0.0</v>
      </c>
      <c r="F41" s="5">
        <v>52.6</v>
      </c>
      <c r="G41" s="5" t="s">
        <v>28</v>
      </c>
      <c r="H41" s="5" t="s">
        <v>77</v>
      </c>
      <c r="I41" s="5" t="s">
        <v>175</v>
      </c>
      <c r="J41" s="5" t="s">
        <v>81</v>
      </c>
      <c r="K41" s="1"/>
      <c r="L41" s="1"/>
      <c r="M41" s="5" t="s">
        <v>142</v>
      </c>
      <c r="N41" s="5" t="s">
        <v>110</v>
      </c>
      <c r="O41" s="1"/>
      <c r="P41" s="5" t="s">
        <v>176</v>
      </c>
    </row>
    <row r="42">
      <c r="A42" s="5" t="s">
        <v>87</v>
      </c>
      <c r="B42" s="5">
        <v>8200.0</v>
      </c>
      <c r="C42" s="5">
        <v>4.0</v>
      </c>
      <c r="D42" s="5">
        <v>2.0</v>
      </c>
      <c r="E42" s="5">
        <v>2.0</v>
      </c>
      <c r="F42" s="5">
        <v>53.3</v>
      </c>
      <c r="G42" s="1"/>
      <c r="H42" s="5" t="s">
        <v>29</v>
      </c>
      <c r="I42" s="5" t="s">
        <v>175</v>
      </c>
      <c r="J42" s="1"/>
      <c r="K42" s="5" t="s">
        <v>178</v>
      </c>
      <c r="L42" s="1"/>
      <c r="M42" s="1"/>
      <c r="N42" s="5" t="s">
        <v>179</v>
      </c>
      <c r="O42" s="1"/>
      <c r="P42" s="1"/>
    </row>
    <row r="43">
      <c r="A43" s="5" t="s">
        <v>156</v>
      </c>
      <c r="B43" s="5">
        <v>7300.0</v>
      </c>
      <c r="C43" s="5">
        <v>3.0</v>
      </c>
      <c r="D43" s="5">
        <v>2.0</v>
      </c>
      <c r="E43" s="5">
        <v>0.0</v>
      </c>
      <c r="F43" s="5">
        <v>53.3</v>
      </c>
      <c r="G43" s="5" t="s">
        <v>52</v>
      </c>
      <c r="H43" s="5" t="s">
        <v>180</v>
      </c>
      <c r="I43" s="1"/>
      <c r="J43" s="5" t="s">
        <v>114</v>
      </c>
      <c r="K43" s="1"/>
      <c r="L43" s="1"/>
      <c r="M43" s="1"/>
      <c r="N43" s="1"/>
      <c r="O43" s="1"/>
      <c r="P43" s="1"/>
    </row>
    <row r="44">
      <c r="A44" s="5" t="s">
        <v>181</v>
      </c>
      <c r="B44" s="5">
        <v>7200.0</v>
      </c>
      <c r="C44" s="5">
        <v>5.0</v>
      </c>
      <c r="D44" s="5">
        <v>3.0</v>
      </c>
      <c r="E44" s="5">
        <v>0.0</v>
      </c>
      <c r="F44" s="5">
        <v>53.6</v>
      </c>
      <c r="G44" s="5" t="s">
        <v>38</v>
      </c>
      <c r="H44" s="5" t="s">
        <v>180</v>
      </c>
      <c r="I44" s="5" t="s">
        <v>59</v>
      </c>
      <c r="J44" s="5" t="s">
        <v>182</v>
      </c>
      <c r="K44" s="5" t="s">
        <v>47</v>
      </c>
      <c r="L44" s="1"/>
      <c r="M44" s="1"/>
      <c r="N44" s="1"/>
      <c r="O44" s="1"/>
      <c r="P44" s="1"/>
    </row>
    <row r="45">
      <c r="A45" s="5" t="s">
        <v>183</v>
      </c>
      <c r="B45" s="5">
        <v>6900.0</v>
      </c>
      <c r="C45" s="5">
        <v>4.0</v>
      </c>
      <c r="D45" s="5">
        <v>2.0</v>
      </c>
      <c r="E45" s="5">
        <v>1.0</v>
      </c>
      <c r="F45" s="5">
        <v>55.0</v>
      </c>
      <c r="G45" s="5" t="s">
        <v>28</v>
      </c>
      <c r="H45" s="1"/>
      <c r="I45" s="1"/>
      <c r="J45" s="5" t="s">
        <v>101</v>
      </c>
      <c r="K45" s="5" t="s">
        <v>184</v>
      </c>
      <c r="L45" s="5" t="s">
        <v>132</v>
      </c>
      <c r="M45" s="1"/>
      <c r="N45" s="1"/>
      <c r="O45" s="1"/>
      <c r="P45" s="1"/>
    </row>
    <row r="46">
      <c r="A46" s="5" t="s">
        <v>185</v>
      </c>
      <c r="B46" s="5">
        <v>6900.0</v>
      </c>
      <c r="C46" s="5">
        <v>3.0</v>
      </c>
      <c r="D46" s="5">
        <v>3.0</v>
      </c>
      <c r="E46" s="5">
        <v>0.0</v>
      </c>
      <c r="F46" s="5">
        <v>55.3</v>
      </c>
      <c r="G46" s="5" t="s">
        <v>49</v>
      </c>
      <c r="H46" s="5" t="s">
        <v>186</v>
      </c>
      <c r="I46" s="5" t="s">
        <v>136</v>
      </c>
      <c r="J46" s="1"/>
      <c r="K46" s="1"/>
      <c r="L46" s="1"/>
      <c r="M46" s="1"/>
      <c r="N46" s="1"/>
      <c r="O46" s="1"/>
      <c r="P46" s="1"/>
    </row>
    <row r="47">
      <c r="A47" s="5" t="s">
        <v>187</v>
      </c>
      <c r="B47" s="5">
        <v>6900.0</v>
      </c>
      <c r="C47" s="5">
        <v>2.0</v>
      </c>
      <c r="D47" s="5">
        <v>1.0</v>
      </c>
      <c r="E47" s="5">
        <v>0.0</v>
      </c>
      <c r="F47" s="5">
        <v>55.5</v>
      </c>
      <c r="G47" s="5" t="s">
        <v>81</v>
      </c>
      <c r="H47" s="5" t="s">
        <v>189</v>
      </c>
      <c r="I47" s="1"/>
      <c r="J47" s="1"/>
      <c r="K47" s="1"/>
      <c r="L47" s="1"/>
      <c r="M47" s="1"/>
      <c r="N47" s="1"/>
      <c r="O47" s="1"/>
      <c r="P47" s="1"/>
    </row>
    <row r="48">
      <c r="A48" s="5" t="s">
        <v>190</v>
      </c>
      <c r="B48" s="5">
        <v>9400.0</v>
      </c>
      <c r="C48" s="5">
        <v>6.0</v>
      </c>
      <c r="D48" s="5">
        <v>5.0</v>
      </c>
      <c r="E48" s="5">
        <v>1.0</v>
      </c>
      <c r="F48" s="5">
        <v>55.7</v>
      </c>
      <c r="G48" s="1"/>
      <c r="H48" s="1"/>
      <c r="I48" s="5" t="s">
        <v>136</v>
      </c>
      <c r="J48" s="1"/>
      <c r="K48" s="5" t="s">
        <v>191</v>
      </c>
      <c r="L48" s="5" t="s">
        <v>192</v>
      </c>
      <c r="M48" s="5" t="s">
        <v>193</v>
      </c>
      <c r="N48" s="1"/>
      <c r="O48" s="5" t="s">
        <v>194</v>
      </c>
      <c r="P48" s="5" t="s">
        <v>101</v>
      </c>
    </row>
    <row r="49">
      <c r="A49" s="5" t="s">
        <v>177</v>
      </c>
      <c r="B49" s="5">
        <v>9100.0</v>
      </c>
      <c r="C49" s="5">
        <v>2.0</v>
      </c>
      <c r="D49" s="5">
        <v>2.0</v>
      </c>
      <c r="E49" s="5">
        <v>0.0</v>
      </c>
      <c r="F49" s="5">
        <v>56.5</v>
      </c>
      <c r="G49" s="5" t="s">
        <v>195</v>
      </c>
      <c r="H49" s="5" t="s">
        <v>130</v>
      </c>
      <c r="I49" s="1"/>
      <c r="J49" s="1"/>
      <c r="K49" s="1"/>
      <c r="L49" s="1"/>
      <c r="M49" s="1"/>
      <c r="N49" s="1"/>
      <c r="O49" s="1"/>
      <c r="P49" s="1"/>
    </row>
    <row r="50">
      <c r="A50" s="5" t="s">
        <v>196</v>
      </c>
      <c r="B50" s="5">
        <v>7000.0</v>
      </c>
      <c r="C50" s="5">
        <v>1.0</v>
      </c>
      <c r="D50" s="5">
        <v>1.0</v>
      </c>
      <c r="E50" s="5">
        <v>0.0</v>
      </c>
      <c r="F50" s="5">
        <v>57.0</v>
      </c>
      <c r="G50" s="5" t="s">
        <v>127</v>
      </c>
      <c r="H50" s="1"/>
      <c r="I50" s="1"/>
      <c r="J50" s="1"/>
      <c r="K50" s="1"/>
      <c r="L50" s="1"/>
      <c r="M50" s="1"/>
      <c r="N50" s="1"/>
      <c r="O50" s="1"/>
      <c r="P50" s="1"/>
    </row>
    <row r="51">
      <c r="A51" s="4" t="s">
        <v>198</v>
      </c>
      <c r="B51" s="5">
        <v>7000.0</v>
      </c>
      <c r="C51" s="5">
        <v>10.0</v>
      </c>
      <c r="D51" s="5">
        <v>7.0</v>
      </c>
      <c r="E51" s="5">
        <v>1.0</v>
      </c>
      <c r="F51" s="5">
        <v>58.7</v>
      </c>
      <c r="G51" s="5" t="s">
        <v>199</v>
      </c>
      <c r="H51" s="5" t="s">
        <v>189</v>
      </c>
      <c r="I51" s="5" t="s">
        <v>200</v>
      </c>
      <c r="J51" s="5" t="s">
        <v>101</v>
      </c>
      <c r="K51" s="5" t="s">
        <v>73</v>
      </c>
      <c r="L51" s="5" t="s">
        <v>104</v>
      </c>
      <c r="M51" s="5" t="s">
        <v>202</v>
      </c>
      <c r="N51" s="5" t="s">
        <v>63</v>
      </c>
      <c r="O51" s="5" t="s">
        <v>203</v>
      </c>
      <c r="P51" s="5" t="s">
        <v>155</v>
      </c>
    </row>
    <row r="52">
      <c r="A52" s="5" t="s">
        <v>204</v>
      </c>
      <c r="B52" s="5">
        <v>7800.0</v>
      </c>
      <c r="C52" s="5">
        <v>3.0</v>
      </c>
      <c r="D52" s="5">
        <v>2.0</v>
      </c>
      <c r="E52" s="5">
        <v>1.0</v>
      </c>
      <c r="F52" s="5">
        <v>59.7</v>
      </c>
      <c r="G52" s="5" t="s">
        <v>63</v>
      </c>
      <c r="H52" s="1"/>
      <c r="I52" s="5" t="s">
        <v>205</v>
      </c>
      <c r="J52" s="5" t="s">
        <v>162</v>
      </c>
      <c r="K52" s="1"/>
      <c r="L52" s="1"/>
      <c r="M52" s="1"/>
      <c r="N52" s="1"/>
      <c r="O52" s="1"/>
      <c r="P52" s="1"/>
    </row>
    <row r="53">
      <c r="A53" s="5" t="s">
        <v>207</v>
      </c>
      <c r="B53" s="5">
        <v>7800.0</v>
      </c>
      <c r="C53" s="5">
        <v>5.0</v>
      </c>
      <c r="D53" s="5">
        <v>3.0</v>
      </c>
      <c r="E53" s="5">
        <v>0.0</v>
      </c>
      <c r="F53" s="5">
        <v>59.8</v>
      </c>
      <c r="G53" s="1"/>
      <c r="H53" s="5" t="s">
        <v>39</v>
      </c>
      <c r="I53" s="1"/>
      <c r="J53" s="5" t="s">
        <v>147</v>
      </c>
      <c r="K53" s="5" t="s">
        <v>154</v>
      </c>
      <c r="L53" s="5" t="s">
        <v>184</v>
      </c>
      <c r="M53" s="5" t="s">
        <v>209</v>
      </c>
      <c r="N53" s="1"/>
      <c r="O53" s="1"/>
      <c r="P53" s="1"/>
    </row>
    <row r="54">
      <c r="A54" s="5" t="s">
        <v>106</v>
      </c>
      <c r="B54" s="5">
        <v>6700.0</v>
      </c>
      <c r="C54" s="5">
        <v>5.0</v>
      </c>
      <c r="D54" s="5">
        <v>3.0</v>
      </c>
      <c r="E54" s="5">
        <v>1.0</v>
      </c>
      <c r="F54" s="5">
        <v>59.8</v>
      </c>
      <c r="G54" s="5" t="s">
        <v>144</v>
      </c>
      <c r="H54" s="5" t="s">
        <v>212</v>
      </c>
      <c r="I54" s="5" t="s">
        <v>81</v>
      </c>
      <c r="J54" s="1"/>
      <c r="K54" s="1"/>
      <c r="L54" s="5" t="s">
        <v>214</v>
      </c>
      <c r="M54" s="5" t="s">
        <v>215</v>
      </c>
      <c r="N54" s="1"/>
      <c r="O54" s="1"/>
      <c r="P54" s="1"/>
    </row>
    <row r="55">
      <c r="A55" s="5" t="s">
        <v>216</v>
      </c>
      <c r="B55" s="5">
        <v>7700.0</v>
      </c>
      <c r="C55" s="5">
        <v>6.0</v>
      </c>
      <c r="D55" s="5">
        <v>4.0</v>
      </c>
      <c r="E55" s="5">
        <v>0.0</v>
      </c>
      <c r="F55" s="5">
        <v>59.8</v>
      </c>
      <c r="G55" s="5" t="s">
        <v>38</v>
      </c>
      <c r="H55" s="5" t="s">
        <v>180</v>
      </c>
      <c r="I55" s="5" t="s">
        <v>175</v>
      </c>
      <c r="J55" s="5" t="s">
        <v>174</v>
      </c>
      <c r="K55" s="5" t="s">
        <v>218</v>
      </c>
      <c r="L55" s="1"/>
      <c r="M55" s="1"/>
      <c r="N55" s="5" t="s">
        <v>219</v>
      </c>
      <c r="O55" s="1"/>
      <c r="P55" s="1"/>
    </row>
    <row r="56">
      <c r="A56" s="5" t="s">
        <v>220</v>
      </c>
      <c r="B56" s="5">
        <v>6800.0</v>
      </c>
      <c r="C56" s="5">
        <v>2.0</v>
      </c>
      <c r="D56" s="5">
        <v>1.0</v>
      </c>
      <c r="E56" s="5">
        <v>0.0</v>
      </c>
      <c r="F56" s="5">
        <v>60.5</v>
      </c>
      <c r="G56" s="5" t="s">
        <v>38</v>
      </c>
      <c r="H56" s="5" t="s">
        <v>120</v>
      </c>
      <c r="I56" s="1"/>
      <c r="J56" s="1"/>
      <c r="K56" s="1"/>
      <c r="L56" s="1"/>
      <c r="M56" s="1"/>
      <c r="N56" s="1"/>
      <c r="O56" s="1"/>
      <c r="P56" s="1"/>
    </row>
    <row r="57">
      <c r="A57" s="5" t="s">
        <v>223</v>
      </c>
      <c r="B57" s="5">
        <v>6900.0</v>
      </c>
      <c r="C57" s="5">
        <v>2.0</v>
      </c>
      <c r="D57" s="5">
        <v>1.0</v>
      </c>
      <c r="E57" s="5">
        <v>0.0</v>
      </c>
      <c r="F57" s="5">
        <v>60.5</v>
      </c>
      <c r="G57" s="5" t="s">
        <v>175</v>
      </c>
      <c r="H57" s="5" t="s">
        <v>39</v>
      </c>
      <c r="I57" s="1"/>
      <c r="J57" s="1"/>
      <c r="K57" s="1"/>
      <c r="L57" s="1"/>
      <c r="M57" s="1"/>
      <c r="N57" s="1"/>
      <c r="O57" s="1"/>
      <c r="P57" s="1"/>
    </row>
    <row r="58">
      <c r="A58" s="5" t="s">
        <v>170</v>
      </c>
      <c r="B58" s="5">
        <v>6700.0</v>
      </c>
      <c r="C58" s="5">
        <v>9.0</v>
      </c>
      <c r="D58" s="5">
        <v>5.0</v>
      </c>
      <c r="E58" s="5">
        <v>2.0</v>
      </c>
      <c r="F58" s="5">
        <v>60.7</v>
      </c>
      <c r="G58" s="5" t="s">
        <v>101</v>
      </c>
      <c r="H58" s="5" t="s">
        <v>44</v>
      </c>
      <c r="I58" s="5" t="s">
        <v>108</v>
      </c>
      <c r="J58" s="5" t="s">
        <v>81</v>
      </c>
      <c r="K58" s="5" t="s">
        <v>155</v>
      </c>
      <c r="L58" s="5" t="s">
        <v>225</v>
      </c>
      <c r="M58" s="1"/>
      <c r="N58" s="5" t="s">
        <v>101</v>
      </c>
      <c r="O58" s="5" t="s">
        <v>194</v>
      </c>
      <c r="P58" s="5" t="s">
        <v>226</v>
      </c>
    </row>
    <row r="59">
      <c r="A59" s="5" t="s">
        <v>227</v>
      </c>
      <c r="B59" s="5">
        <v>7300.0</v>
      </c>
      <c r="C59" s="5">
        <v>5.0</v>
      </c>
      <c r="D59" s="5">
        <v>3.0</v>
      </c>
      <c r="E59" s="5">
        <v>1.0</v>
      </c>
      <c r="F59" s="5">
        <v>61.8</v>
      </c>
      <c r="G59" s="5" t="s">
        <v>81</v>
      </c>
      <c r="H59" s="5" t="s">
        <v>228</v>
      </c>
      <c r="I59" s="5" t="s">
        <v>59</v>
      </c>
      <c r="J59" s="5" t="s">
        <v>101</v>
      </c>
      <c r="K59" s="5" t="s">
        <v>80</v>
      </c>
      <c r="L59" s="1"/>
      <c r="M59" s="1"/>
      <c r="N59" s="1"/>
      <c r="O59" s="1"/>
      <c r="P59" s="1"/>
    </row>
    <row r="60">
      <c r="A60" s="5" t="s">
        <v>213</v>
      </c>
      <c r="B60" s="5">
        <v>6800.0</v>
      </c>
      <c r="C60" s="5">
        <v>5.0</v>
      </c>
      <c r="D60" s="5">
        <v>3.0</v>
      </c>
      <c r="E60" s="5">
        <v>1.0</v>
      </c>
      <c r="F60" s="5">
        <v>62.4</v>
      </c>
      <c r="G60" s="5" t="s">
        <v>49</v>
      </c>
      <c r="H60" s="5" t="s">
        <v>175</v>
      </c>
      <c r="I60" s="5" t="s">
        <v>101</v>
      </c>
      <c r="J60" s="1"/>
      <c r="K60" s="5" t="s">
        <v>80</v>
      </c>
      <c r="L60" s="5" t="s">
        <v>141</v>
      </c>
      <c r="M60" s="1"/>
      <c r="N60" s="1"/>
      <c r="O60" s="1"/>
      <c r="P60" s="1"/>
    </row>
    <row r="61">
      <c r="A61" s="5" t="s">
        <v>232</v>
      </c>
      <c r="B61" s="5">
        <v>6800.0</v>
      </c>
      <c r="C61" s="5">
        <v>8.0</v>
      </c>
      <c r="D61" s="5">
        <v>6.0</v>
      </c>
      <c r="E61" s="5">
        <v>0.0</v>
      </c>
      <c r="F61" s="5">
        <v>63.1</v>
      </c>
      <c r="G61" s="1"/>
      <c r="H61" s="5" t="s">
        <v>139</v>
      </c>
      <c r="I61" s="5" t="s">
        <v>233</v>
      </c>
      <c r="J61" s="5" t="s">
        <v>234</v>
      </c>
      <c r="K61" s="5" t="s">
        <v>235</v>
      </c>
      <c r="L61" s="5" t="s">
        <v>146</v>
      </c>
      <c r="M61" s="5" t="s">
        <v>81</v>
      </c>
      <c r="N61" s="5" t="s">
        <v>152</v>
      </c>
      <c r="O61" s="5" t="s">
        <v>168</v>
      </c>
      <c r="P61" s="1"/>
    </row>
    <row r="62">
      <c r="A62" s="5" t="s">
        <v>229</v>
      </c>
      <c r="B62" s="5">
        <v>6600.0</v>
      </c>
      <c r="C62" s="5">
        <v>3.0</v>
      </c>
      <c r="D62" s="5">
        <v>2.0</v>
      </c>
      <c r="E62" s="5">
        <v>0.0</v>
      </c>
      <c r="F62" s="5">
        <v>63.3</v>
      </c>
      <c r="G62" s="5" t="s">
        <v>49</v>
      </c>
      <c r="H62" s="5" t="s">
        <v>77</v>
      </c>
      <c r="I62" s="1"/>
      <c r="J62" s="1"/>
      <c r="K62" s="5" t="s">
        <v>155</v>
      </c>
      <c r="L62" s="1"/>
      <c r="M62" s="1"/>
      <c r="N62" s="1"/>
      <c r="O62" s="1"/>
      <c r="P62" s="1"/>
    </row>
    <row r="63">
      <c r="A63" s="5" t="s">
        <v>236</v>
      </c>
      <c r="B63" s="5">
        <v>6700.0</v>
      </c>
      <c r="C63" s="5">
        <v>4.0</v>
      </c>
      <c r="D63" s="5">
        <v>2.0</v>
      </c>
      <c r="E63" s="5">
        <v>0.0</v>
      </c>
      <c r="F63" s="5">
        <v>63.8</v>
      </c>
      <c r="G63" s="1"/>
      <c r="H63" s="5" t="s">
        <v>120</v>
      </c>
      <c r="I63" s="5" t="s">
        <v>166</v>
      </c>
      <c r="J63" s="5" t="s">
        <v>114</v>
      </c>
      <c r="K63" s="5" t="s">
        <v>237</v>
      </c>
      <c r="L63" s="1"/>
      <c r="M63" s="1"/>
      <c r="N63" s="1"/>
      <c r="O63" s="1"/>
      <c r="P63" s="1"/>
    </row>
    <row r="64">
      <c r="A64" s="5" t="s">
        <v>238</v>
      </c>
      <c r="B64" s="5">
        <v>6900.0</v>
      </c>
      <c r="C64" s="5">
        <v>1.0</v>
      </c>
      <c r="D64" s="5">
        <v>1.0</v>
      </c>
      <c r="E64" s="5">
        <v>0.0</v>
      </c>
      <c r="F64" s="5">
        <v>64.0</v>
      </c>
      <c r="G64" s="5" t="s">
        <v>239</v>
      </c>
      <c r="H64" s="1"/>
      <c r="I64" s="1"/>
      <c r="J64" s="1"/>
      <c r="K64" s="1"/>
      <c r="L64" s="1"/>
      <c r="M64" s="1"/>
      <c r="N64" s="1"/>
      <c r="O64" s="1"/>
      <c r="P64" s="1"/>
    </row>
    <row r="65">
      <c r="A65" s="5" t="s">
        <v>240</v>
      </c>
      <c r="B65" s="5">
        <v>6900.0</v>
      </c>
      <c r="C65" s="5">
        <v>2.0</v>
      </c>
      <c r="D65" s="5">
        <v>1.0</v>
      </c>
      <c r="E65" s="5">
        <v>0.0</v>
      </c>
      <c r="F65" s="5">
        <v>64.5</v>
      </c>
      <c r="G65" s="5" t="s">
        <v>34</v>
      </c>
      <c r="H65" s="5" t="s">
        <v>180</v>
      </c>
      <c r="I65" s="1"/>
      <c r="J65" s="1"/>
      <c r="K65" s="1"/>
      <c r="L65" s="1"/>
      <c r="M65" s="1"/>
      <c r="N65" s="1"/>
      <c r="O65" s="1"/>
      <c r="P65" s="1"/>
    </row>
    <row r="66">
      <c r="A66" s="5" t="s">
        <v>243</v>
      </c>
      <c r="B66" s="5">
        <v>7000.0</v>
      </c>
      <c r="C66" s="5">
        <v>2.0</v>
      </c>
      <c r="D66" s="5">
        <v>1.0</v>
      </c>
      <c r="E66" s="5">
        <v>0.0</v>
      </c>
      <c r="F66" s="5">
        <v>65.0</v>
      </c>
      <c r="G66" s="1"/>
      <c r="H66" s="5" t="s">
        <v>44</v>
      </c>
      <c r="I66" s="1"/>
      <c r="J66" s="5" t="s">
        <v>175</v>
      </c>
      <c r="K66" s="1"/>
      <c r="L66" s="1"/>
      <c r="M66" s="1"/>
      <c r="N66" s="1"/>
      <c r="O66" s="1"/>
      <c r="P66" s="1"/>
    </row>
    <row r="67">
      <c r="A67" s="5" t="s">
        <v>244</v>
      </c>
      <c r="B67" s="5">
        <v>7200.0</v>
      </c>
      <c r="C67" s="5">
        <v>3.0</v>
      </c>
      <c r="D67" s="5">
        <v>2.0</v>
      </c>
      <c r="E67" s="5">
        <v>0.0</v>
      </c>
      <c r="F67" s="5">
        <v>65.0</v>
      </c>
      <c r="G67" s="5" t="s">
        <v>38</v>
      </c>
      <c r="H67" s="1"/>
      <c r="I67" s="5" t="s">
        <v>245</v>
      </c>
      <c r="J67" s="5" t="s">
        <v>101</v>
      </c>
      <c r="K67" s="1"/>
      <c r="L67" s="1"/>
      <c r="M67" s="1"/>
      <c r="N67" s="1"/>
      <c r="O67" s="1"/>
      <c r="P67" s="1"/>
    </row>
    <row r="68">
      <c r="A68" s="5" t="s">
        <v>217</v>
      </c>
      <c r="B68" s="5">
        <v>7000.0</v>
      </c>
      <c r="C68" s="5">
        <v>9.0</v>
      </c>
      <c r="D68" s="5">
        <v>6.0</v>
      </c>
      <c r="E68" s="5">
        <v>0.0</v>
      </c>
      <c r="F68" s="5">
        <v>65.8</v>
      </c>
      <c r="G68" s="5" t="s">
        <v>63</v>
      </c>
      <c r="H68" s="5" t="s">
        <v>44</v>
      </c>
      <c r="I68" s="1"/>
      <c r="J68" s="5" t="s">
        <v>149</v>
      </c>
      <c r="K68" s="5" t="s">
        <v>191</v>
      </c>
      <c r="L68" s="5" t="s">
        <v>246</v>
      </c>
      <c r="M68" s="5" t="s">
        <v>247</v>
      </c>
      <c r="N68" s="5" t="s">
        <v>81</v>
      </c>
      <c r="O68" s="5" t="s">
        <v>194</v>
      </c>
      <c r="P68" s="5" t="s">
        <v>248</v>
      </c>
    </row>
    <row r="69">
      <c r="A69" s="5" t="s">
        <v>231</v>
      </c>
      <c r="B69" s="5">
        <v>6900.0</v>
      </c>
      <c r="C69" s="5">
        <v>5.0</v>
      </c>
      <c r="D69" s="5">
        <v>3.0</v>
      </c>
      <c r="E69" s="5">
        <v>0.0</v>
      </c>
      <c r="F69" s="5">
        <v>66.8</v>
      </c>
      <c r="G69" s="1"/>
      <c r="H69" s="5" t="s">
        <v>175</v>
      </c>
      <c r="I69" s="1"/>
      <c r="J69" s="1"/>
      <c r="K69" s="5" t="s">
        <v>234</v>
      </c>
      <c r="L69" s="5" t="s">
        <v>192</v>
      </c>
      <c r="M69" s="5" t="s">
        <v>250</v>
      </c>
      <c r="N69" s="5" t="s">
        <v>251</v>
      </c>
      <c r="O69" s="1"/>
      <c r="P69" s="1"/>
    </row>
    <row r="70">
      <c r="A70" s="5" t="s">
        <v>230</v>
      </c>
      <c r="B70" s="5">
        <v>7700.0</v>
      </c>
      <c r="C70" s="5">
        <v>4.0</v>
      </c>
      <c r="D70" s="5">
        <v>2.0</v>
      </c>
      <c r="E70" s="5">
        <v>0.0</v>
      </c>
      <c r="F70" s="5">
        <v>67.5</v>
      </c>
      <c r="G70" s="5" t="s">
        <v>252</v>
      </c>
      <c r="H70" s="1"/>
      <c r="I70" s="5" t="s">
        <v>175</v>
      </c>
      <c r="J70" s="5" t="s">
        <v>108</v>
      </c>
      <c r="K70" s="5" t="s">
        <v>237</v>
      </c>
      <c r="L70" s="1"/>
      <c r="M70" s="1"/>
      <c r="N70" s="1"/>
      <c r="O70" s="1"/>
      <c r="P70" s="1"/>
    </row>
    <row r="71">
      <c r="A71" s="5" t="s">
        <v>254</v>
      </c>
      <c r="B71" s="5">
        <v>8800.0</v>
      </c>
      <c r="C71" s="5">
        <v>4.0</v>
      </c>
      <c r="D71" s="5">
        <v>2.0</v>
      </c>
      <c r="E71" s="5">
        <v>0.0</v>
      </c>
      <c r="F71" s="5">
        <v>68.0</v>
      </c>
      <c r="G71" s="1"/>
      <c r="H71" s="1"/>
      <c r="I71" s="5" t="s">
        <v>40</v>
      </c>
      <c r="J71" s="5" t="s">
        <v>121</v>
      </c>
      <c r="K71" s="1"/>
      <c r="L71" s="5" t="s">
        <v>155</v>
      </c>
      <c r="M71" s="1"/>
      <c r="N71" s="5" t="s">
        <v>81</v>
      </c>
      <c r="O71" s="1"/>
      <c r="P71" s="1"/>
    </row>
    <row r="72">
      <c r="A72" s="5" t="s">
        <v>241</v>
      </c>
      <c r="B72" s="5">
        <v>7400.0</v>
      </c>
      <c r="C72" s="5">
        <v>5.0</v>
      </c>
      <c r="D72" s="5">
        <v>2.0</v>
      </c>
      <c r="E72" s="5">
        <v>0.0</v>
      </c>
      <c r="F72" s="5">
        <v>69.2</v>
      </c>
      <c r="G72" s="1"/>
      <c r="H72" s="1"/>
      <c r="I72" s="1"/>
      <c r="J72" s="1"/>
      <c r="K72" s="5" t="s">
        <v>184</v>
      </c>
      <c r="L72" s="5" t="s">
        <v>81</v>
      </c>
      <c r="M72" s="5" t="s">
        <v>142</v>
      </c>
      <c r="N72" s="1"/>
      <c r="O72" s="5" t="s">
        <v>175</v>
      </c>
      <c r="P72" s="5" t="s">
        <v>65</v>
      </c>
    </row>
    <row r="73">
      <c r="A73" s="5" t="s">
        <v>255</v>
      </c>
      <c r="B73" s="5">
        <v>6700.0</v>
      </c>
      <c r="C73" s="5">
        <v>5.0</v>
      </c>
      <c r="D73" s="5">
        <v>2.0</v>
      </c>
      <c r="E73" s="5">
        <v>0.0</v>
      </c>
      <c r="F73" s="5">
        <v>69.4</v>
      </c>
      <c r="G73" s="1"/>
      <c r="H73" s="1"/>
      <c r="I73" s="5" t="s">
        <v>59</v>
      </c>
      <c r="J73" s="5" t="s">
        <v>81</v>
      </c>
      <c r="K73" s="5" t="s">
        <v>47</v>
      </c>
      <c r="L73" s="5" t="s">
        <v>166</v>
      </c>
      <c r="M73" s="5" t="s">
        <v>175</v>
      </c>
      <c r="N73" s="1"/>
      <c r="O73" s="1"/>
      <c r="P73" s="1"/>
    </row>
    <row r="74">
      <c r="A74" s="5" t="s">
        <v>257</v>
      </c>
      <c r="B74" s="5">
        <v>6800.0</v>
      </c>
      <c r="C74" s="5">
        <v>2.0</v>
      </c>
      <c r="D74" s="5">
        <v>1.0</v>
      </c>
      <c r="E74" s="5">
        <v>0.0</v>
      </c>
      <c r="F74" s="5">
        <v>69.5</v>
      </c>
      <c r="G74" s="5" t="s">
        <v>147</v>
      </c>
      <c r="H74" s="1"/>
      <c r="I74" s="5" t="s">
        <v>233</v>
      </c>
      <c r="J74" s="1"/>
      <c r="K74" s="1"/>
      <c r="L74" s="1"/>
      <c r="M74" s="1"/>
      <c r="N74" s="1"/>
      <c r="O74" s="1"/>
      <c r="P74" s="1"/>
    </row>
    <row r="75">
      <c r="A75" s="5" t="s">
        <v>206</v>
      </c>
      <c r="B75" s="5">
        <v>6600.0</v>
      </c>
      <c r="C75" s="5">
        <v>3.0</v>
      </c>
      <c r="D75" s="5">
        <v>1.0</v>
      </c>
      <c r="E75" s="5">
        <v>1.0</v>
      </c>
      <c r="F75" s="5">
        <v>69.7</v>
      </c>
      <c r="G75" s="1"/>
      <c r="H75" s="1"/>
      <c r="I75" s="1"/>
      <c r="J75" s="1"/>
      <c r="K75" s="1"/>
      <c r="L75" s="1"/>
      <c r="M75" s="5" t="s">
        <v>147</v>
      </c>
      <c r="N75" s="5" t="s">
        <v>155</v>
      </c>
      <c r="O75" s="5" t="s">
        <v>260</v>
      </c>
      <c r="P75" s="1"/>
    </row>
    <row r="76">
      <c r="A76" s="5" t="s">
        <v>249</v>
      </c>
      <c r="B76" s="5">
        <v>6700.0</v>
      </c>
      <c r="C76" s="5">
        <v>7.0</v>
      </c>
      <c r="D76" s="5">
        <v>3.0</v>
      </c>
      <c r="E76" s="5">
        <v>0.0</v>
      </c>
      <c r="F76" s="5">
        <v>70.6</v>
      </c>
      <c r="G76" s="5" t="s">
        <v>101</v>
      </c>
      <c r="H76" s="5" t="s">
        <v>33</v>
      </c>
      <c r="I76" s="1"/>
      <c r="J76" s="5" t="s">
        <v>155</v>
      </c>
      <c r="K76" s="5" t="s">
        <v>47</v>
      </c>
      <c r="L76" s="1"/>
      <c r="M76" s="5" t="s">
        <v>81</v>
      </c>
      <c r="N76" s="5" t="s">
        <v>166</v>
      </c>
      <c r="O76" s="1"/>
      <c r="P76" s="5" t="s">
        <v>262</v>
      </c>
    </row>
    <row r="77">
      <c r="A77" s="5" t="s">
        <v>211</v>
      </c>
      <c r="B77" s="5">
        <v>7000.0</v>
      </c>
      <c r="C77" s="5">
        <v>6.0</v>
      </c>
      <c r="D77" s="5">
        <v>3.0</v>
      </c>
      <c r="E77" s="5">
        <v>0.0</v>
      </c>
      <c r="F77" s="5">
        <v>71.8</v>
      </c>
      <c r="G77" s="5" t="s">
        <v>144</v>
      </c>
      <c r="H77" s="5" t="s">
        <v>180</v>
      </c>
      <c r="I77" s="1"/>
      <c r="J77" s="5" t="s">
        <v>175</v>
      </c>
      <c r="K77" s="5" t="s">
        <v>99</v>
      </c>
      <c r="L77" s="1"/>
      <c r="M77" s="5" t="s">
        <v>209</v>
      </c>
      <c r="N77" s="1"/>
      <c r="O77" s="5" t="s">
        <v>263</v>
      </c>
      <c r="P77" s="1"/>
    </row>
    <row r="78">
      <c r="A78" s="4" t="s">
        <v>253</v>
      </c>
      <c r="B78" s="5">
        <v>8600.0</v>
      </c>
      <c r="C78" s="5">
        <v>2.0</v>
      </c>
      <c r="D78" s="5">
        <v>1.0</v>
      </c>
      <c r="E78" s="5">
        <v>0.0</v>
      </c>
      <c r="F78" s="5">
        <v>72.0</v>
      </c>
      <c r="G78" s="5" t="s">
        <v>49</v>
      </c>
      <c r="H78" s="1"/>
      <c r="I78" s="1"/>
      <c r="J78" s="1"/>
      <c r="K78" s="1"/>
      <c r="L78" s="1"/>
      <c r="M78" s="5" t="s">
        <v>264</v>
      </c>
      <c r="N78" s="1"/>
      <c r="O78" s="1"/>
      <c r="P78" s="1"/>
    </row>
    <row r="79">
      <c r="A79" s="5" t="s">
        <v>258</v>
      </c>
      <c r="B79" s="5">
        <v>7600.0</v>
      </c>
      <c r="C79" s="5">
        <v>5.0</v>
      </c>
      <c r="D79" s="5">
        <v>2.0</v>
      </c>
      <c r="E79" s="5">
        <v>0.0</v>
      </c>
      <c r="F79" s="5">
        <v>72.2</v>
      </c>
      <c r="G79" s="1"/>
      <c r="H79" s="1"/>
      <c r="I79" s="1"/>
      <c r="J79" s="1"/>
      <c r="K79" s="5" t="s">
        <v>155</v>
      </c>
      <c r="L79" s="5" t="s">
        <v>265</v>
      </c>
      <c r="M79" s="5" t="s">
        <v>175</v>
      </c>
      <c r="N79" s="5" t="s">
        <v>266</v>
      </c>
      <c r="O79" s="1"/>
      <c r="P79" s="5" t="s">
        <v>137</v>
      </c>
    </row>
    <row r="80">
      <c r="A80" s="5" t="s">
        <v>261</v>
      </c>
      <c r="B80" s="5">
        <v>6600.0</v>
      </c>
      <c r="C80" s="5">
        <v>6.0</v>
      </c>
      <c r="D80" s="5">
        <v>3.0</v>
      </c>
      <c r="E80" s="5">
        <v>0.0</v>
      </c>
      <c r="F80" s="5">
        <v>73.5</v>
      </c>
      <c r="G80" s="5" t="s">
        <v>101</v>
      </c>
      <c r="H80" s="5" t="s">
        <v>180</v>
      </c>
      <c r="I80" s="5" t="s">
        <v>108</v>
      </c>
      <c r="J80" s="1"/>
      <c r="K80" s="5" t="s">
        <v>234</v>
      </c>
      <c r="L80" s="5" t="s">
        <v>148</v>
      </c>
      <c r="M80" s="5" t="s">
        <v>202</v>
      </c>
      <c r="N80" s="1"/>
      <c r="O80" s="1"/>
      <c r="P80" s="1"/>
    </row>
    <row r="81">
      <c r="A81" s="5" t="s">
        <v>242</v>
      </c>
      <c r="B81" s="5">
        <v>7600.0</v>
      </c>
      <c r="C81" s="5">
        <v>4.0</v>
      </c>
      <c r="D81" s="5">
        <v>2.0</v>
      </c>
      <c r="E81" s="5">
        <v>0.0</v>
      </c>
      <c r="F81" s="5">
        <v>75.8</v>
      </c>
      <c r="G81" s="5" t="s">
        <v>239</v>
      </c>
      <c r="H81" s="5" t="s">
        <v>130</v>
      </c>
      <c r="I81" s="5" t="s">
        <v>175</v>
      </c>
      <c r="J81" s="5" t="s">
        <v>166</v>
      </c>
      <c r="K81" s="1"/>
      <c r="L81" s="1"/>
      <c r="M81" s="1"/>
      <c r="N81" s="1"/>
      <c r="O81" s="1"/>
      <c r="P81" s="1"/>
    </row>
    <row r="82">
      <c r="A82" s="5" t="s">
        <v>256</v>
      </c>
      <c r="B82" s="5">
        <v>7000.0</v>
      </c>
      <c r="C82" s="5">
        <v>8.0</v>
      </c>
      <c r="D82" s="5">
        <v>3.0</v>
      </c>
      <c r="E82" s="5">
        <v>0.0</v>
      </c>
      <c r="F82" s="5">
        <v>77.0</v>
      </c>
      <c r="G82" s="5" t="s">
        <v>239</v>
      </c>
      <c r="H82" s="5" t="s">
        <v>175</v>
      </c>
      <c r="I82" s="5" t="s">
        <v>81</v>
      </c>
      <c r="J82" s="5" t="s">
        <v>72</v>
      </c>
      <c r="K82" s="5" t="s">
        <v>184</v>
      </c>
      <c r="L82" s="5" t="s">
        <v>175</v>
      </c>
      <c r="M82" s="1"/>
      <c r="N82" s="1"/>
      <c r="O82" s="5" t="s">
        <v>64</v>
      </c>
      <c r="P82" s="5" t="s">
        <v>101</v>
      </c>
    </row>
    <row r="83">
      <c r="A83" s="5" t="s">
        <v>267</v>
      </c>
      <c r="B83" s="5">
        <v>9200.0</v>
      </c>
      <c r="C83" s="5">
        <v>3.0</v>
      </c>
      <c r="D83" s="5">
        <v>1.0</v>
      </c>
      <c r="E83" s="5">
        <v>0.0</v>
      </c>
      <c r="F83" s="5">
        <v>78.0</v>
      </c>
      <c r="G83" s="5" t="s">
        <v>81</v>
      </c>
      <c r="H83" s="1"/>
      <c r="I83" s="5" t="s">
        <v>175</v>
      </c>
      <c r="J83" s="5" t="s">
        <v>53</v>
      </c>
      <c r="K83" s="1"/>
      <c r="L83" s="1"/>
      <c r="M83" s="1"/>
      <c r="N83" s="1"/>
      <c r="O83" s="1"/>
      <c r="P83" s="1"/>
    </row>
    <row r="84">
      <c r="A84" s="5" t="s">
        <v>271</v>
      </c>
      <c r="B84" s="5">
        <v>6600.0</v>
      </c>
      <c r="C84" s="5">
        <v>7.0</v>
      </c>
      <c r="D84" s="5">
        <v>4.0</v>
      </c>
      <c r="E84" s="5">
        <v>0.0</v>
      </c>
      <c r="F84" s="5">
        <v>78.7</v>
      </c>
      <c r="G84" s="5" t="s">
        <v>239</v>
      </c>
      <c r="H84" s="5" t="s">
        <v>272</v>
      </c>
      <c r="I84" s="5" t="s">
        <v>81</v>
      </c>
      <c r="J84" s="5" t="s">
        <v>155</v>
      </c>
      <c r="K84" s="5" t="s">
        <v>273</v>
      </c>
      <c r="L84" s="5" t="s">
        <v>147</v>
      </c>
      <c r="M84" s="5" t="s">
        <v>274</v>
      </c>
      <c r="N84" s="1"/>
      <c r="O84" s="1"/>
      <c r="P84" s="1"/>
    </row>
    <row r="85">
      <c r="A85" s="5" t="s">
        <v>275</v>
      </c>
      <c r="B85" s="5">
        <v>6800.0</v>
      </c>
      <c r="C85" s="5">
        <v>3.0</v>
      </c>
      <c r="D85" s="5">
        <v>1.0</v>
      </c>
      <c r="E85" s="5">
        <v>0.0</v>
      </c>
      <c r="F85" s="5">
        <v>79.7</v>
      </c>
      <c r="G85" s="1"/>
      <c r="H85" s="1"/>
      <c r="I85" s="5" t="s">
        <v>233</v>
      </c>
      <c r="J85" s="5" t="s">
        <v>81</v>
      </c>
      <c r="K85" s="1"/>
      <c r="L85" s="1"/>
      <c r="M85" s="5" t="s">
        <v>166</v>
      </c>
      <c r="N85" s="1"/>
      <c r="O85" s="1"/>
      <c r="P85" s="1"/>
    </row>
    <row r="86">
      <c r="A86" s="5" t="s">
        <v>276</v>
      </c>
      <c r="B86" s="5">
        <v>6600.0</v>
      </c>
      <c r="C86" s="5">
        <v>4.0</v>
      </c>
      <c r="D86" s="5">
        <v>1.0</v>
      </c>
      <c r="E86" s="5">
        <v>0.0</v>
      </c>
      <c r="F86" s="5">
        <v>84.5</v>
      </c>
      <c r="G86" s="5" t="s">
        <v>175</v>
      </c>
      <c r="H86" s="5" t="s">
        <v>175</v>
      </c>
      <c r="I86" s="1"/>
      <c r="J86" s="1"/>
      <c r="K86" s="5" t="s">
        <v>147</v>
      </c>
      <c r="L86" s="5" t="s">
        <v>100</v>
      </c>
      <c r="M86" s="1"/>
      <c r="N86" s="1"/>
      <c r="O86" s="1"/>
      <c r="P86" s="1"/>
    </row>
    <row r="87">
      <c r="A87" s="5" t="s">
        <v>277</v>
      </c>
      <c r="B87" s="5">
        <v>7100.0</v>
      </c>
      <c r="C87" s="5">
        <v>8.0</v>
      </c>
      <c r="D87" s="5">
        <v>2.0</v>
      </c>
      <c r="E87" s="5">
        <v>0.0</v>
      </c>
      <c r="F87" s="5">
        <v>85.5</v>
      </c>
      <c r="G87" s="1"/>
      <c r="H87" s="5" t="s">
        <v>120</v>
      </c>
      <c r="I87" s="5" t="s">
        <v>264</v>
      </c>
      <c r="J87" s="5" t="s">
        <v>155</v>
      </c>
      <c r="K87" s="5" t="s">
        <v>166</v>
      </c>
      <c r="L87" s="5" t="s">
        <v>118</v>
      </c>
      <c r="M87" s="1"/>
      <c r="N87" s="5" t="s">
        <v>81</v>
      </c>
      <c r="O87" s="5" t="s">
        <v>111</v>
      </c>
      <c r="P87" s="5" t="s">
        <v>234</v>
      </c>
    </row>
    <row r="88">
      <c r="A88" s="5" t="s">
        <v>268</v>
      </c>
      <c r="B88" s="5">
        <v>8700.0</v>
      </c>
      <c r="C88" s="5">
        <v>3.0</v>
      </c>
      <c r="D88" s="5">
        <v>1.0</v>
      </c>
      <c r="E88" s="5">
        <v>0.0</v>
      </c>
      <c r="F88" s="5">
        <v>85.7</v>
      </c>
      <c r="G88" s="5" t="s">
        <v>127</v>
      </c>
      <c r="H88" s="1"/>
      <c r="I88" s="5" t="s">
        <v>147</v>
      </c>
      <c r="J88" s="1"/>
      <c r="K88" s="1"/>
      <c r="L88" s="5" t="s">
        <v>81</v>
      </c>
      <c r="M88" s="1"/>
      <c r="N88" s="1"/>
      <c r="O88" s="1"/>
      <c r="P88" s="1"/>
    </row>
    <row r="89">
      <c r="A89" s="5" t="s">
        <v>259</v>
      </c>
      <c r="B89" s="5">
        <v>7400.0</v>
      </c>
      <c r="C89" s="5">
        <v>3.0</v>
      </c>
      <c r="D89" s="5">
        <v>1.0</v>
      </c>
      <c r="E89" s="5">
        <v>0.0</v>
      </c>
      <c r="F89" s="5">
        <v>85.7</v>
      </c>
      <c r="G89" s="1"/>
      <c r="H89" s="1"/>
      <c r="I89" s="1"/>
      <c r="J89" s="1"/>
      <c r="K89" s="1"/>
      <c r="L89" s="5" t="s">
        <v>118</v>
      </c>
      <c r="M89" s="1"/>
      <c r="N89" s="5" t="s">
        <v>155</v>
      </c>
      <c r="O89" s="1"/>
      <c r="P89" s="5" t="s">
        <v>101</v>
      </c>
    </row>
    <row r="90">
      <c r="A90" s="5" t="s">
        <v>279</v>
      </c>
      <c r="B90" s="5">
        <v>7000.0</v>
      </c>
      <c r="C90" s="5">
        <v>2.0</v>
      </c>
      <c r="D90" s="5">
        <v>1.0</v>
      </c>
      <c r="E90" s="5">
        <v>0.0</v>
      </c>
      <c r="F90" s="5">
        <v>87.5</v>
      </c>
      <c r="G90" s="5" t="s">
        <v>199</v>
      </c>
      <c r="H90" s="5" t="s">
        <v>81</v>
      </c>
      <c r="I90" s="1"/>
      <c r="J90" s="1"/>
      <c r="K90" s="1"/>
      <c r="L90" s="1"/>
      <c r="M90" s="1"/>
      <c r="N90" s="1"/>
      <c r="O90" s="1"/>
      <c r="P90" s="1"/>
    </row>
    <row r="91">
      <c r="A91" s="5" t="s">
        <v>270</v>
      </c>
      <c r="B91" s="5">
        <v>6700.0</v>
      </c>
      <c r="C91" s="5">
        <v>5.0</v>
      </c>
      <c r="D91" s="5">
        <v>2.0</v>
      </c>
      <c r="E91" s="5">
        <v>0.0</v>
      </c>
      <c r="F91" s="5">
        <v>88.6</v>
      </c>
      <c r="G91" s="5" t="s">
        <v>144</v>
      </c>
      <c r="H91" s="1"/>
      <c r="I91" s="1"/>
      <c r="J91" s="5" t="s">
        <v>108</v>
      </c>
      <c r="K91" s="1"/>
      <c r="L91" s="5" t="s">
        <v>101</v>
      </c>
      <c r="M91" s="5" t="s">
        <v>81</v>
      </c>
      <c r="N91" s="1"/>
      <c r="O91" s="5" t="s">
        <v>280</v>
      </c>
      <c r="P91" s="1"/>
    </row>
    <row r="92">
      <c r="A92" s="5" t="s">
        <v>281</v>
      </c>
      <c r="B92" s="5">
        <v>6900.0</v>
      </c>
      <c r="C92" s="5">
        <v>4.0</v>
      </c>
      <c r="D92" s="5">
        <v>1.0</v>
      </c>
      <c r="E92" s="5">
        <v>0.0</v>
      </c>
      <c r="F92" s="5">
        <v>92.8</v>
      </c>
      <c r="G92" s="5" t="s">
        <v>144</v>
      </c>
      <c r="H92" s="1"/>
      <c r="I92" s="5" t="s">
        <v>205</v>
      </c>
      <c r="J92" s="5" t="s">
        <v>101</v>
      </c>
      <c r="K92" s="1"/>
      <c r="L92" s="5" t="s">
        <v>81</v>
      </c>
      <c r="M92" s="1"/>
      <c r="N92" s="1"/>
      <c r="O92" s="1"/>
      <c r="P92" s="1"/>
    </row>
    <row r="93">
      <c r="A93" s="5" t="s">
        <v>278</v>
      </c>
      <c r="B93" s="5">
        <v>6600.0</v>
      </c>
      <c r="C93" s="5">
        <v>5.0</v>
      </c>
      <c r="D93" s="5">
        <v>1.0</v>
      </c>
      <c r="E93" s="5">
        <v>0.0</v>
      </c>
      <c r="F93" s="5">
        <v>93.6</v>
      </c>
      <c r="G93" s="5" t="s">
        <v>265</v>
      </c>
      <c r="H93" s="5" t="s">
        <v>120</v>
      </c>
      <c r="I93" s="1"/>
      <c r="J93" s="1"/>
      <c r="K93" s="1"/>
      <c r="L93" s="1"/>
      <c r="M93" s="1"/>
      <c r="N93" s="5" t="s">
        <v>234</v>
      </c>
      <c r="O93" s="5" t="s">
        <v>282</v>
      </c>
      <c r="P93" s="5" t="s">
        <v>125</v>
      </c>
    </row>
    <row r="94">
      <c r="A94" s="5" t="s">
        <v>283</v>
      </c>
      <c r="B94" s="5">
        <v>6900.0</v>
      </c>
      <c r="C94" s="5">
        <v>2.0</v>
      </c>
      <c r="D94" s="5">
        <v>0.0</v>
      </c>
      <c r="E94" s="5">
        <v>0.0</v>
      </c>
      <c r="F94" s="5">
        <v>100.0</v>
      </c>
      <c r="G94" s="5" t="s">
        <v>284</v>
      </c>
      <c r="H94" s="1"/>
      <c r="I94" s="1"/>
      <c r="J94" s="5" t="s">
        <v>155</v>
      </c>
      <c r="K94" s="1"/>
      <c r="L94" s="1"/>
      <c r="M94" s="1"/>
      <c r="N94" s="1"/>
      <c r="O94" s="1"/>
      <c r="P94" s="1"/>
    </row>
    <row r="95">
      <c r="A95" s="5" t="s">
        <v>285</v>
      </c>
      <c r="B95" s="5">
        <v>7100.0</v>
      </c>
      <c r="C95" s="5">
        <v>1.0</v>
      </c>
      <c r="D95" s="5">
        <v>0.0</v>
      </c>
      <c r="E95" s="5">
        <v>0.0</v>
      </c>
      <c r="F95" s="5">
        <v>100.0</v>
      </c>
      <c r="G95" s="1"/>
      <c r="H95" s="1"/>
      <c r="I95" s="1"/>
      <c r="J95" s="1"/>
      <c r="K95" s="5" t="s">
        <v>287</v>
      </c>
      <c r="L95" s="1"/>
      <c r="M95" s="1"/>
      <c r="N95" s="1"/>
      <c r="O95" s="1"/>
      <c r="P95" s="1"/>
    </row>
    <row r="96">
      <c r="A96" s="5" t="s">
        <v>288</v>
      </c>
      <c r="B96" s="5">
        <v>6600.0</v>
      </c>
      <c r="C96" s="5">
        <v>1.0</v>
      </c>
      <c r="D96" s="5">
        <v>0.0</v>
      </c>
      <c r="E96" s="5">
        <v>0.0</v>
      </c>
      <c r="F96" s="5">
        <v>100.0</v>
      </c>
      <c r="G96" s="1"/>
      <c r="H96" s="5" t="s">
        <v>120</v>
      </c>
      <c r="I96" s="1"/>
      <c r="J96" s="1"/>
      <c r="K96" s="1"/>
      <c r="L96" s="1"/>
      <c r="M96" s="1"/>
      <c r="N96" s="1"/>
      <c r="O96" s="1"/>
      <c r="P96" s="1"/>
    </row>
    <row r="97">
      <c r="A97" s="5" t="s">
        <v>289</v>
      </c>
      <c r="B97" s="5">
        <v>6800.0</v>
      </c>
      <c r="C97" s="5">
        <v>1.0</v>
      </c>
      <c r="D97" s="5">
        <v>0.0</v>
      </c>
      <c r="E97" s="5">
        <v>0.0</v>
      </c>
      <c r="F97" s="5">
        <v>100.0</v>
      </c>
      <c r="G97" s="5" t="s">
        <v>144</v>
      </c>
      <c r="H97" s="1"/>
      <c r="I97" s="1"/>
      <c r="J97" s="1"/>
      <c r="K97" s="1"/>
      <c r="L97" s="1"/>
      <c r="M97" s="1"/>
      <c r="N97" s="1"/>
      <c r="O97" s="1"/>
      <c r="P97" s="1"/>
    </row>
    <row r="98">
      <c r="A98" s="5" t="s">
        <v>290</v>
      </c>
      <c r="B98" s="5">
        <v>6800.0</v>
      </c>
      <c r="C98" s="5">
        <v>2.0</v>
      </c>
      <c r="D98" s="5">
        <v>0.0</v>
      </c>
      <c r="E98" s="5">
        <v>0.0</v>
      </c>
      <c r="F98" s="5">
        <v>100.0</v>
      </c>
      <c r="G98" s="5" t="s">
        <v>144</v>
      </c>
      <c r="H98" s="1"/>
      <c r="I98" s="1"/>
      <c r="J98" s="1"/>
      <c r="K98" s="5" t="s">
        <v>264</v>
      </c>
      <c r="L98" s="1"/>
      <c r="M98" s="1"/>
      <c r="N98" s="1"/>
      <c r="O98" s="1"/>
      <c r="P98" s="1"/>
    </row>
    <row r="99">
      <c r="A99" s="5" t="s">
        <v>221</v>
      </c>
      <c r="B99" s="5">
        <v>7500.0</v>
      </c>
      <c r="C99" s="5">
        <v>1.0</v>
      </c>
      <c r="D99" s="5">
        <v>0.0</v>
      </c>
      <c r="E99" s="5">
        <v>0.0</v>
      </c>
      <c r="F99" s="5">
        <v>100.0</v>
      </c>
      <c r="G99" s="5" t="s">
        <v>284</v>
      </c>
      <c r="H99" s="1"/>
      <c r="I99" s="1"/>
      <c r="J99" s="1"/>
      <c r="K99" s="1"/>
      <c r="L99" s="1"/>
      <c r="M99" s="1"/>
      <c r="N99" s="1"/>
      <c r="O99" s="1"/>
      <c r="P99" s="1"/>
    </row>
    <row r="100">
      <c r="A100" s="5" t="s">
        <v>291</v>
      </c>
      <c r="B100" s="5">
        <v>7000.0</v>
      </c>
      <c r="C100" s="5">
        <v>1.0</v>
      </c>
      <c r="D100" s="5">
        <v>0.0</v>
      </c>
      <c r="E100" s="5">
        <v>0.0</v>
      </c>
      <c r="F100" s="5">
        <v>100.0</v>
      </c>
      <c r="G100" s="5" t="s">
        <v>175</v>
      </c>
      <c r="H100" s="1"/>
      <c r="I100" s="1"/>
      <c r="J100" s="1"/>
      <c r="K100" s="1"/>
      <c r="L100" s="1"/>
      <c r="M100" s="1"/>
      <c r="N100" s="1"/>
      <c r="O100" s="1"/>
      <c r="P100" s="1"/>
    </row>
    <row r="101">
      <c r="A101" s="5" t="s">
        <v>292</v>
      </c>
      <c r="B101" s="5">
        <v>6800.0</v>
      </c>
      <c r="C101" s="4">
        <v>0.0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1"/>
    </row>
    <row r="102">
      <c r="A102" s="5" t="s">
        <v>293</v>
      </c>
      <c r="B102" s="5">
        <v>6900.0</v>
      </c>
      <c r="C102" s="4">
        <v>0.0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1"/>
    </row>
    <row r="103">
      <c r="A103" s="5" t="s">
        <v>295</v>
      </c>
      <c r="B103" s="5">
        <v>7200.0</v>
      </c>
      <c r="C103" s="4">
        <v>0.0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1"/>
    </row>
    <row r="104">
      <c r="A104" s="5" t="s">
        <v>296</v>
      </c>
      <c r="B104" s="5">
        <v>6800.0</v>
      </c>
      <c r="C104" s="4">
        <v>0.0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1"/>
    </row>
    <row r="105">
      <c r="A105" s="5" t="s">
        <v>297</v>
      </c>
      <c r="B105" s="5">
        <v>6900.0</v>
      </c>
      <c r="C105" s="4">
        <v>0.0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1"/>
    </row>
    <row r="106">
      <c r="A106" s="5" t="s">
        <v>298</v>
      </c>
      <c r="B106" s="5">
        <v>6700.0</v>
      </c>
      <c r="C106" s="4">
        <v>0.0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1"/>
    </row>
    <row r="107">
      <c r="A107" s="5" t="s">
        <v>286</v>
      </c>
      <c r="B107" s="5">
        <v>6600.0</v>
      </c>
      <c r="C107" s="4">
        <v>0.0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1"/>
    </row>
    <row r="108">
      <c r="A108" s="5" t="s">
        <v>299</v>
      </c>
      <c r="B108" s="5">
        <v>7000.0</v>
      </c>
      <c r="C108" s="4">
        <v>0.0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1"/>
    </row>
    <row r="109">
      <c r="A109" s="5" t="s">
        <v>300</v>
      </c>
      <c r="B109" s="5">
        <v>6700.0</v>
      </c>
      <c r="C109" s="4">
        <v>0.0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1"/>
    </row>
    <row r="110">
      <c r="A110" s="4" t="s">
        <v>301</v>
      </c>
      <c r="B110" s="5">
        <v>6600.0</v>
      </c>
      <c r="C110" s="4">
        <v>0.0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1"/>
    </row>
    <row r="111">
      <c r="A111" s="5" t="s">
        <v>302</v>
      </c>
      <c r="B111" s="5">
        <v>6600.0</v>
      </c>
      <c r="C111" s="4">
        <v>0.0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1"/>
    </row>
    <row r="112">
      <c r="A112" s="5" t="s">
        <v>294</v>
      </c>
      <c r="B112" s="5">
        <v>7300.0</v>
      </c>
      <c r="C112" s="4">
        <v>0.0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1"/>
    </row>
    <row r="113">
      <c r="A113" s="5" t="s">
        <v>208</v>
      </c>
      <c r="B113" s="5">
        <v>6800.0</v>
      </c>
      <c r="C113" s="4">
        <v>0.0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1"/>
    </row>
    <row r="114">
      <c r="A114" s="5" t="s">
        <v>303</v>
      </c>
      <c r="B114" s="5">
        <v>7700.0</v>
      </c>
      <c r="C114" s="4">
        <v>0.0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1"/>
    </row>
    <row r="115">
      <c r="A115" s="5" t="s">
        <v>304</v>
      </c>
      <c r="B115" s="5">
        <v>7300.0</v>
      </c>
      <c r="C115" s="4">
        <v>0.0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1"/>
    </row>
    <row r="116">
      <c r="A116" s="5" t="s">
        <v>305</v>
      </c>
      <c r="B116" s="5">
        <v>6600.0</v>
      </c>
      <c r="C116" s="4">
        <v>0.0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1"/>
    </row>
    <row r="117">
      <c r="A117" s="5" t="s">
        <v>269</v>
      </c>
      <c r="B117" s="5">
        <v>8400.0</v>
      </c>
      <c r="C117" s="4">
        <v>0.0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1"/>
    </row>
    <row r="118">
      <c r="A118" s="5" t="s">
        <v>306</v>
      </c>
      <c r="B118" s="5">
        <v>6700.0</v>
      </c>
      <c r="C118" s="4">
        <v>0.0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1"/>
    </row>
    <row r="119">
      <c r="A119" s="5" t="s">
        <v>224</v>
      </c>
      <c r="B119" s="5">
        <v>7500.0</v>
      </c>
      <c r="C119" s="4">
        <v>0.0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1"/>
    </row>
  </sheetData>
  <conditionalFormatting sqref="B2:B119">
    <cfRule type="colorScale" priority="1">
      <colorScale>
        <cfvo type="min"/>
        <cfvo type="percentile" val="50"/>
        <cfvo type="max"/>
        <color rgb="FFE77E72"/>
        <color rgb="FFFFD666"/>
        <color rgb="FF57BB8A"/>
      </colorScale>
    </cfRule>
  </conditionalFormatting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86"/>
    <col customWidth="1" min="2" max="2" width="18.43"/>
    <col customWidth="1" min="3" max="3" width="9.71"/>
    <col customWidth="1" min="4" max="4" width="20.43"/>
    <col customWidth="1" min="5" max="5" width="16.86"/>
    <col customWidth="1" min="6" max="6" width="11.43"/>
    <col customWidth="1" min="8" max="8" width="11.71"/>
    <col customWidth="1" min="9" max="9" width="7.86"/>
    <col customWidth="1" min="10" max="10" width="11.29"/>
    <col customWidth="1" min="11" max="11" width="18.71"/>
    <col customWidth="1" min="12" max="12" width="12.86"/>
    <col customWidth="1" min="13" max="13" width="11.71"/>
    <col customWidth="1" min="14" max="14" width="6.86"/>
    <col customWidth="1" min="15" max="15" width="7.71"/>
    <col customWidth="1" min="16" max="16" width="6.14"/>
    <col customWidth="1" min="17" max="17" width="5.71"/>
    <col customWidth="1" min="18" max="18" width="9.14"/>
    <col customWidth="1" min="19" max="19" width="13.43"/>
    <col customWidth="1" min="20" max="20" width="12.0"/>
    <col customWidth="1" min="22" max="22" width="7.86"/>
    <col customWidth="1" min="23" max="23" width="18.43"/>
    <col customWidth="1" min="24" max="24" width="8.57"/>
    <col customWidth="1" min="25" max="25" width="10.43"/>
  </cols>
  <sheetData>
    <row r="1">
      <c r="A1" s="21" t="s">
        <v>545</v>
      </c>
      <c r="B1" s="21" t="s">
        <v>0</v>
      </c>
      <c r="C1" s="21" t="s">
        <v>313</v>
      </c>
      <c r="D1" s="21" t="s">
        <v>546</v>
      </c>
      <c r="E1" s="21" t="s">
        <v>547</v>
      </c>
      <c r="F1" s="21" t="s">
        <v>548</v>
      </c>
      <c r="G1" s="25"/>
      <c r="H1" s="40" t="s">
        <v>549</v>
      </c>
      <c r="I1" s="40" t="s">
        <v>545</v>
      </c>
      <c r="J1" s="40" t="s">
        <v>550</v>
      </c>
      <c r="K1" s="40" t="s">
        <v>551</v>
      </c>
      <c r="L1" s="40" t="s">
        <v>552</v>
      </c>
      <c r="M1" s="40" t="s">
        <v>553</v>
      </c>
      <c r="N1" s="40" t="s">
        <v>554</v>
      </c>
      <c r="O1" s="40" t="s">
        <v>314</v>
      </c>
      <c r="P1" s="40" t="s">
        <v>555</v>
      </c>
      <c r="Q1" s="40" t="s">
        <v>556</v>
      </c>
      <c r="R1" s="40" t="s">
        <v>557</v>
      </c>
      <c r="S1" s="40" t="s">
        <v>558</v>
      </c>
      <c r="T1" s="40" t="s">
        <v>559</v>
      </c>
      <c r="U1" s="25"/>
      <c r="V1" s="21" t="s">
        <v>545</v>
      </c>
      <c r="W1" s="21" t="s">
        <v>0</v>
      </c>
      <c r="X1" s="21" t="s">
        <v>560</v>
      </c>
      <c r="Y1" s="21" t="s">
        <v>2</v>
      </c>
      <c r="Z1" s="25"/>
    </row>
    <row r="2">
      <c r="A2" s="21" t="s">
        <v>561</v>
      </c>
      <c r="B2" s="21" t="s">
        <v>61</v>
      </c>
      <c r="C2" s="21">
        <v>12000.0</v>
      </c>
      <c r="D2" s="21" t="s">
        <v>562</v>
      </c>
      <c r="E2" s="21">
        <v>81.538</v>
      </c>
      <c r="F2" s="21" t="s">
        <v>563</v>
      </c>
      <c r="G2" s="25"/>
      <c r="H2" s="40" t="s">
        <v>564</v>
      </c>
      <c r="I2" s="40" t="s">
        <v>561</v>
      </c>
      <c r="J2" s="40" t="s">
        <v>565</v>
      </c>
      <c r="K2" s="40" t="s">
        <v>61</v>
      </c>
      <c r="L2" s="40" t="s">
        <v>566</v>
      </c>
      <c r="M2" s="40">
        <v>79.57692308</v>
      </c>
      <c r="N2" s="40">
        <v>13.0</v>
      </c>
      <c r="O2" s="40">
        <v>10200.0</v>
      </c>
      <c r="P2" s="25"/>
      <c r="Q2" s="25"/>
      <c r="R2" s="25"/>
      <c r="S2" s="25"/>
      <c r="T2" s="25"/>
      <c r="U2" s="25"/>
      <c r="V2" s="21" t="s">
        <v>561</v>
      </c>
      <c r="W2" s="21" t="s">
        <v>324</v>
      </c>
      <c r="X2" s="21">
        <v>99.93</v>
      </c>
      <c r="Y2" s="43">
        <v>14900.0</v>
      </c>
      <c r="Z2" s="25"/>
    </row>
    <row r="3">
      <c r="A3" s="21" t="s">
        <v>561</v>
      </c>
      <c r="B3" s="21" t="s">
        <v>51</v>
      </c>
      <c r="C3" s="21">
        <v>11100.0</v>
      </c>
      <c r="D3" s="21" t="s">
        <v>562</v>
      </c>
      <c r="E3" s="21">
        <v>63.417</v>
      </c>
      <c r="F3" s="21" t="s">
        <v>563</v>
      </c>
      <c r="G3" s="25"/>
      <c r="H3" s="40" t="s">
        <v>569</v>
      </c>
      <c r="I3" s="40" t="s">
        <v>561</v>
      </c>
      <c r="J3" s="40" t="s">
        <v>570</v>
      </c>
      <c r="K3" s="40" t="s">
        <v>51</v>
      </c>
      <c r="L3" s="40" t="s">
        <v>571</v>
      </c>
      <c r="M3" s="40">
        <v>65.14737099</v>
      </c>
      <c r="N3" s="40">
        <v>19.0</v>
      </c>
      <c r="O3" s="40">
        <v>9800.0</v>
      </c>
      <c r="P3" s="25"/>
      <c r="Q3" s="25"/>
      <c r="R3" s="25"/>
      <c r="S3" s="25"/>
      <c r="T3" s="25"/>
      <c r="U3" s="25"/>
      <c r="V3" s="21" t="s">
        <v>561</v>
      </c>
      <c r="W3" s="21" t="s">
        <v>271</v>
      </c>
      <c r="X3" s="21">
        <v>38.5</v>
      </c>
      <c r="Y3" s="43">
        <v>10500.0</v>
      </c>
      <c r="Z3" s="25"/>
    </row>
    <row r="4">
      <c r="A4" s="21" t="s">
        <v>561</v>
      </c>
      <c r="B4" s="21" t="s">
        <v>27</v>
      </c>
      <c r="C4" s="21">
        <v>10900.0</v>
      </c>
      <c r="D4" s="21" t="s">
        <v>562</v>
      </c>
      <c r="E4" s="21">
        <v>73.5</v>
      </c>
      <c r="F4" s="21" t="s">
        <v>563</v>
      </c>
      <c r="G4" s="25"/>
      <c r="H4" s="40" t="s">
        <v>572</v>
      </c>
      <c r="I4" s="40" t="s">
        <v>561</v>
      </c>
      <c r="J4" s="40" t="s">
        <v>573</v>
      </c>
      <c r="K4" s="40" t="s">
        <v>27</v>
      </c>
      <c r="L4" s="40" t="s">
        <v>574</v>
      </c>
      <c r="M4" s="40">
        <v>82.91249847</v>
      </c>
      <c r="N4" s="40">
        <v>16.0</v>
      </c>
      <c r="O4" s="40">
        <v>9700.0</v>
      </c>
      <c r="P4" s="25"/>
      <c r="Q4" s="25"/>
      <c r="R4" s="25"/>
      <c r="S4" s="25"/>
      <c r="T4" s="25"/>
      <c r="U4" s="25"/>
      <c r="V4" s="21" t="s">
        <v>561</v>
      </c>
      <c r="W4" s="21" t="s">
        <v>169</v>
      </c>
      <c r="X4" s="21">
        <v>81.68</v>
      </c>
      <c r="Y4" s="43">
        <v>12600.0</v>
      </c>
      <c r="Z4" s="25"/>
    </row>
    <row r="5">
      <c r="A5" s="21" t="s">
        <v>561</v>
      </c>
      <c r="B5" s="21" t="s">
        <v>153</v>
      </c>
      <c r="C5" s="21">
        <v>9800.0</v>
      </c>
      <c r="D5" s="21" t="s">
        <v>562</v>
      </c>
      <c r="E5" s="21">
        <v>66.8</v>
      </c>
      <c r="F5" s="21" t="s">
        <v>563</v>
      </c>
      <c r="G5" s="25"/>
      <c r="H5" s="40" t="s">
        <v>575</v>
      </c>
      <c r="I5" s="40" t="s">
        <v>561</v>
      </c>
      <c r="J5" s="40" t="s">
        <v>576</v>
      </c>
      <c r="K5" s="40" t="s">
        <v>70</v>
      </c>
      <c r="L5" s="40" t="s">
        <v>577</v>
      </c>
      <c r="M5" s="40">
        <v>77.56470445</v>
      </c>
      <c r="N5" s="40">
        <v>17.0</v>
      </c>
      <c r="O5" s="40">
        <v>8800.0</v>
      </c>
      <c r="P5" s="25"/>
      <c r="Q5" s="25"/>
      <c r="R5" s="25"/>
      <c r="S5" s="25"/>
      <c r="T5" s="25"/>
      <c r="U5" s="25"/>
      <c r="V5" s="21" t="s">
        <v>561</v>
      </c>
      <c r="W5" s="21" t="s">
        <v>240</v>
      </c>
      <c r="X5" s="21">
        <v>79.64</v>
      </c>
      <c r="Y5" s="43">
        <v>11700.0</v>
      </c>
      <c r="Z5" s="25"/>
    </row>
    <row r="6">
      <c r="A6" s="21" t="s">
        <v>561</v>
      </c>
      <c r="B6" s="21" t="s">
        <v>57</v>
      </c>
      <c r="C6" s="21">
        <v>9500.0</v>
      </c>
      <c r="D6" s="21" t="s">
        <v>562</v>
      </c>
      <c r="E6" s="21">
        <v>58.0</v>
      </c>
      <c r="F6" s="21" t="s">
        <v>563</v>
      </c>
      <c r="G6" s="25"/>
      <c r="H6" s="40" t="s">
        <v>578</v>
      </c>
      <c r="I6" s="40" t="s">
        <v>561</v>
      </c>
      <c r="J6" s="40" t="s">
        <v>579</v>
      </c>
      <c r="K6" s="40" t="s">
        <v>177</v>
      </c>
      <c r="L6" s="40" t="s">
        <v>580</v>
      </c>
      <c r="M6" s="40">
        <v>69.84000244</v>
      </c>
      <c r="N6" s="40">
        <v>20.0</v>
      </c>
      <c r="O6" s="40">
        <v>8700.0</v>
      </c>
      <c r="P6" s="25"/>
      <c r="Q6" s="25"/>
      <c r="R6" s="25"/>
      <c r="S6" s="25"/>
      <c r="T6" s="25"/>
      <c r="U6" s="25"/>
      <c r="V6" s="21" t="s">
        <v>561</v>
      </c>
      <c r="W6" s="21" t="s">
        <v>138</v>
      </c>
      <c r="X6" s="21">
        <v>74.08</v>
      </c>
      <c r="Y6" s="43">
        <v>11900.0</v>
      </c>
      <c r="Z6" s="25"/>
    </row>
    <row r="7">
      <c r="A7" s="21" t="s">
        <v>561</v>
      </c>
      <c r="B7" s="21" t="s">
        <v>190</v>
      </c>
      <c r="C7" s="21">
        <v>9400.0</v>
      </c>
      <c r="D7" s="21" t="s">
        <v>562</v>
      </c>
      <c r="E7" s="21">
        <v>61.429</v>
      </c>
      <c r="F7" s="21" t="s">
        <v>563</v>
      </c>
      <c r="G7" s="25"/>
      <c r="H7" s="40" t="s">
        <v>581</v>
      </c>
      <c r="I7" s="40" t="s">
        <v>561</v>
      </c>
      <c r="J7" s="40" t="s">
        <v>582</v>
      </c>
      <c r="K7" s="40" t="s">
        <v>153</v>
      </c>
      <c r="L7" s="40" t="s">
        <v>583</v>
      </c>
      <c r="M7" s="40">
        <v>70.94999695</v>
      </c>
      <c r="N7" s="40">
        <v>16.0</v>
      </c>
      <c r="O7" s="40">
        <v>8500.0</v>
      </c>
      <c r="P7" s="25"/>
      <c r="Q7" s="25"/>
      <c r="R7" s="25"/>
      <c r="S7" s="25"/>
      <c r="T7" s="25"/>
      <c r="U7" s="25"/>
      <c r="V7" s="21" t="s">
        <v>561</v>
      </c>
      <c r="W7" s="21" t="s">
        <v>279</v>
      </c>
      <c r="X7" s="21">
        <v>87.2</v>
      </c>
      <c r="Y7" s="43">
        <v>11700.0</v>
      </c>
      <c r="Z7" s="25"/>
    </row>
    <row r="8">
      <c r="A8" s="21" t="s">
        <v>561</v>
      </c>
      <c r="B8" s="21" t="s">
        <v>157</v>
      </c>
      <c r="C8" s="21">
        <v>9300.0</v>
      </c>
      <c r="D8" s="21" t="s">
        <v>562</v>
      </c>
      <c r="E8" s="21">
        <v>61.923</v>
      </c>
      <c r="F8" s="21" t="s">
        <v>563</v>
      </c>
      <c r="G8" s="25"/>
      <c r="H8" s="40" t="s">
        <v>584</v>
      </c>
      <c r="I8" s="40" t="s">
        <v>561</v>
      </c>
      <c r="J8" s="40" t="s">
        <v>585</v>
      </c>
      <c r="K8" s="40" t="s">
        <v>190</v>
      </c>
      <c r="L8" s="40" t="s">
        <v>586</v>
      </c>
      <c r="M8" s="40">
        <v>62.96666667</v>
      </c>
      <c r="N8" s="40">
        <v>15.0</v>
      </c>
      <c r="O8" s="40">
        <v>8500.0</v>
      </c>
      <c r="P8" s="25"/>
      <c r="Q8" s="25"/>
      <c r="R8" s="25"/>
      <c r="S8" s="25"/>
      <c r="T8" s="25"/>
      <c r="U8" s="25"/>
      <c r="V8" s="21" t="s">
        <v>561</v>
      </c>
      <c r="W8" s="21" t="s">
        <v>292</v>
      </c>
      <c r="X8" s="21">
        <v>88.13</v>
      </c>
      <c r="Y8" s="43">
        <v>11200.0</v>
      </c>
      <c r="Z8" s="25"/>
    </row>
    <row r="9">
      <c r="A9" s="21" t="s">
        <v>561</v>
      </c>
      <c r="B9" s="21" t="s">
        <v>267</v>
      </c>
      <c r="C9" s="21">
        <v>9200.0</v>
      </c>
      <c r="D9" s="21" t="s">
        <v>562</v>
      </c>
      <c r="E9" s="21">
        <v>66.846</v>
      </c>
      <c r="F9" s="21" t="s">
        <v>563</v>
      </c>
      <c r="G9" s="25"/>
      <c r="H9" s="40" t="s">
        <v>587</v>
      </c>
      <c r="I9" s="40" t="s">
        <v>561</v>
      </c>
      <c r="J9" s="40" t="s">
        <v>588</v>
      </c>
      <c r="K9" s="40" t="s">
        <v>57</v>
      </c>
      <c r="L9" s="40" t="s">
        <v>589</v>
      </c>
      <c r="M9" s="40">
        <v>63.63333333</v>
      </c>
      <c r="N9" s="40">
        <v>15.0</v>
      </c>
      <c r="O9" s="40">
        <v>8400.0</v>
      </c>
      <c r="P9" s="25"/>
      <c r="Q9" s="25"/>
      <c r="R9" s="25"/>
      <c r="S9" s="25"/>
      <c r="T9" s="25"/>
      <c r="U9" s="25"/>
      <c r="V9" s="21" t="s">
        <v>561</v>
      </c>
      <c r="W9" s="21" t="s">
        <v>243</v>
      </c>
      <c r="X9" s="21">
        <v>82.73</v>
      </c>
      <c r="Y9" s="43">
        <v>12400.0</v>
      </c>
      <c r="Z9" s="25"/>
    </row>
    <row r="10">
      <c r="A10" s="21" t="s">
        <v>561</v>
      </c>
      <c r="B10" s="21" t="s">
        <v>177</v>
      </c>
      <c r="C10" s="21">
        <v>9100.0</v>
      </c>
      <c r="D10" s="21" t="s">
        <v>562</v>
      </c>
      <c r="E10" s="21">
        <v>71.733</v>
      </c>
      <c r="F10" s="21" t="s">
        <v>563</v>
      </c>
      <c r="G10" s="25"/>
      <c r="H10" s="40" t="s">
        <v>591</v>
      </c>
      <c r="I10" s="40" t="s">
        <v>561</v>
      </c>
      <c r="J10" s="40" t="s">
        <v>592</v>
      </c>
      <c r="K10" s="40" t="s">
        <v>207</v>
      </c>
      <c r="L10" s="40" t="s">
        <v>593</v>
      </c>
      <c r="M10" s="40">
        <v>50.91428484</v>
      </c>
      <c r="N10" s="40">
        <v>14.0</v>
      </c>
      <c r="O10" s="40">
        <v>8300.0</v>
      </c>
      <c r="P10" s="25"/>
      <c r="Q10" s="25"/>
      <c r="R10" s="25"/>
      <c r="S10" s="25"/>
      <c r="T10" s="25"/>
      <c r="U10" s="25"/>
      <c r="V10" s="21" t="s">
        <v>561</v>
      </c>
      <c r="W10" s="21" t="s">
        <v>151</v>
      </c>
      <c r="X10" s="21">
        <v>66.57</v>
      </c>
      <c r="Y10" s="43">
        <v>10500.0</v>
      </c>
      <c r="Z10" s="25"/>
    </row>
    <row r="11">
      <c r="A11" s="21" t="s">
        <v>561</v>
      </c>
      <c r="B11" s="21" t="s">
        <v>70</v>
      </c>
      <c r="C11" s="21">
        <v>8900.0</v>
      </c>
      <c r="D11" s="21" t="s">
        <v>562</v>
      </c>
      <c r="E11" s="21">
        <v>75.654</v>
      </c>
      <c r="F11" s="21" t="s">
        <v>563</v>
      </c>
      <c r="G11" s="25"/>
      <c r="H11" s="40" t="s">
        <v>594</v>
      </c>
      <c r="I11" s="40" t="s">
        <v>561</v>
      </c>
      <c r="J11" s="40" t="s">
        <v>595</v>
      </c>
      <c r="K11" s="40" t="s">
        <v>157</v>
      </c>
      <c r="L11" s="40" t="s">
        <v>596</v>
      </c>
      <c r="M11" s="40">
        <v>57.38823386</v>
      </c>
      <c r="N11" s="40">
        <v>17.0</v>
      </c>
      <c r="O11" s="40">
        <v>8000.0</v>
      </c>
      <c r="P11" s="25"/>
      <c r="Q11" s="25"/>
      <c r="R11" s="25"/>
      <c r="S11" s="25"/>
      <c r="T11" s="25"/>
      <c r="U11" s="25"/>
      <c r="V11" s="21" t="s">
        <v>561</v>
      </c>
      <c r="W11" s="21" t="s">
        <v>293</v>
      </c>
      <c r="X11" s="21">
        <v>73.15</v>
      </c>
      <c r="Y11" s="43">
        <v>12200.0</v>
      </c>
      <c r="Z11" s="25"/>
    </row>
    <row r="12">
      <c r="A12" s="21" t="s">
        <v>561</v>
      </c>
      <c r="B12" s="21" t="s">
        <v>254</v>
      </c>
      <c r="C12" s="21">
        <v>8800.0</v>
      </c>
      <c r="D12" s="21" t="s">
        <v>562</v>
      </c>
      <c r="E12" s="21">
        <v>50.563</v>
      </c>
      <c r="F12" s="21" t="s">
        <v>563</v>
      </c>
      <c r="G12" s="25"/>
      <c r="H12" s="40" t="s">
        <v>597</v>
      </c>
      <c r="I12" s="40" t="s">
        <v>561</v>
      </c>
      <c r="J12" s="40" t="s">
        <v>598</v>
      </c>
      <c r="K12" s="40" t="s">
        <v>87</v>
      </c>
      <c r="L12" s="40" t="s">
        <v>599</v>
      </c>
      <c r="M12" s="40">
        <v>55.05217179</v>
      </c>
      <c r="N12" s="40">
        <v>23.0</v>
      </c>
      <c r="O12" s="40">
        <v>7800.0</v>
      </c>
      <c r="P12" s="25"/>
      <c r="Q12" s="25"/>
      <c r="R12" s="25"/>
      <c r="S12" s="25"/>
      <c r="T12" s="25"/>
      <c r="U12" s="25"/>
      <c r="V12" s="21" t="s">
        <v>561</v>
      </c>
      <c r="W12" s="21" t="s">
        <v>268</v>
      </c>
      <c r="X12" s="21">
        <v>99.0</v>
      </c>
      <c r="Y12" s="43">
        <v>14900.0</v>
      </c>
      <c r="Z12" s="25"/>
    </row>
    <row r="13">
      <c r="A13" s="21" t="s">
        <v>561</v>
      </c>
      <c r="B13" s="21" t="s">
        <v>268</v>
      </c>
      <c r="C13" s="21">
        <v>8700.0</v>
      </c>
      <c r="D13" s="21" t="s">
        <v>562</v>
      </c>
      <c r="E13" s="21">
        <v>53.719</v>
      </c>
      <c r="F13" s="21" t="s">
        <v>563</v>
      </c>
      <c r="G13" s="25"/>
      <c r="H13" s="40" t="s">
        <v>600</v>
      </c>
      <c r="I13" s="40" t="s">
        <v>561</v>
      </c>
      <c r="J13" s="40" t="s">
        <v>601</v>
      </c>
      <c r="K13" s="40" t="s">
        <v>268</v>
      </c>
      <c r="L13" s="40" t="s">
        <v>602</v>
      </c>
      <c r="M13" s="40">
        <v>61.66190592</v>
      </c>
      <c r="N13" s="40">
        <v>21.0</v>
      </c>
      <c r="O13" s="40">
        <v>7600.0</v>
      </c>
      <c r="P13" s="25"/>
      <c r="Q13" s="25"/>
      <c r="R13" s="25"/>
      <c r="S13" s="25"/>
      <c r="T13" s="25"/>
      <c r="U13" s="25"/>
      <c r="V13" s="21" t="s">
        <v>561</v>
      </c>
      <c r="W13" s="21" t="s">
        <v>295</v>
      </c>
      <c r="X13" s="21">
        <v>93.66</v>
      </c>
      <c r="Y13" s="43">
        <v>11800.0</v>
      </c>
      <c r="Z13" s="25"/>
    </row>
    <row r="14">
      <c r="A14" s="21" t="s">
        <v>561</v>
      </c>
      <c r="B14" s="21" t="s">
        <v>253</v>
      </c>
      <c r="C14" s="21">
        <v>8600.0</v>
      </c>
      <c r="D14" s="21" t="s">
        <v>562</v>
      </c>
      <c r="E14" s="21">
        <v>65.433</v>
      </c>
      <c r="F14" s="21" t="s">
        <v>563</v>
      </c>
      <c r="G14" s="25"/>
      <c r="H14" s="40" t="s">
        <v>603</v>
      </c>
      <c r="I14" s="40" t="s">
        <v>561</v>
      </c>
      <c r="J14" s="40" t="s">
        <v>604</v>
      </c>
      <c r="K14" s="40" t="s">
        <v>223</v>
      </c>
      <c r="L14" s="40" t="s">
        <v>605</v>
      </c>
      <c r="M14" s="40">
        <v>67.04210783</v>
      </c>
      <c r="N14" s="40">
        <v>19.0</v>
      </c>
      <c r="O14" s="40">
        <v>7600.0</v>
      </c>
      <c r="P14" s="25"/>
      <c r="Q14" s="25"/>
      <c r="R14" s="25"/>
      <c r="S14" s="25"/>
      <c r="T14" s="25"/>
      <c r="U14" s="25"/>
      <c r="V14" s="21" t="s">
        <v>561</v>
      </c>
      <c r="W14" s="21" t="s">
        <v>55</v>
      </c>
      <c r="X14" s="21">
        <v>91.7</v>
      </c>
      <c r="Y14" s="43">
        <v>13300.0</v>
      </c>
      <c r="Z14" s="25"/>
    </row>
    <row r="15">
      <c r="A15" s="21" t="s">
        <v>561</v>
      </c>
      <c r="B15" s="21" t="s">
        <v>172</v>
      </c>
      <c r="C15" s="21">
        <v>8500.0</v>
      </c>
      <c r="D15" s="21" t="s">
        <v>562</v>
      </c>
      <c r="E15" s="21">
        <v>58.467</v>
      </c>
      <c r="F15" s="21" t="s">
        <v>563</v>
      </c>
      <c r="G15" s="25"/>
      <c r="H15" s="40" t="s">
        <v>608</v>
      </c>
      <c r="I15" s="40" t="s">
        <v>561</v>
      </c>
      <c r="J15" s="40" t="s">
        <v>609</v>
      </c>
      <c r="K15" s="40" t="s">
        <v>324</v>
      </c>
      <c r="L15" s="40" t="s">
        <v>610</v>
      </c>
      <c r="M15" s="40">
        <v>60.29999924</v>
      </c>
      <c r="N15" s="40">
        <v>16.0</v>
      </c>
      <c r="O15" s="40">
        <v>7600.0</v>
      </c>
      <c r="P15" s="25"/>
      <c r="Q15" s="25"/>
      <c r="R15" s="25"/>
      <c r="S15" s="25"/>
      <c r="T15" s="25"/>
      <c r="U15" s="25"/>
      <c r="V15" s="21" t="s">
        <v>561</v>
      </c>
      <c r="W15" s="21" t="s">
        <v>66</v>
      </c>
      <c r="X15" s="21">
        <v>65.68</v>
      </c>
      <c r="Y15" s="43">
        <v>11500.0</v>
      </c>
      <c r="Z15" s="25"/>
    </row>
    <row r="16">
      <c r="A16" s="21" t="s">
        <v>561</v>
      </c>
      <c r="B16" s="21" t="s">
        <v>269</v>
      </c>
      <c r="C16" s="21">
        <v>8400.0</v>
      </c>
      <c r="D16" s="21" t="s">
        <v>562</v>
      </c>
      <c r="E16" s="21">
        <v>49.269</v>
      </c>
      <c r="F16" s="21" t="s">
        <v>563</v>
      </c>
      <c r="G16" s="25"/>
      <c r="H16" s="40" t="s">
        <v>611</v>
      </c>
      <c r="I16" s="40" t="s">
        <v>561</v>
      </c>
      <c r="J16" s="40" t="s">
        <v>612</v>
      </c>
      <c r="K16" s="40" t="s">
        <v>230</v>
      </c>
      <c r="L16" s="40" t="s">
        <v>613</v>
      </c>
      <c r="M16" s="40">
        <v>57.56190709</v>
      </c>
      <c r="N16" s="40">
        <v>21.0</v>
      </c>
      <c r="O16" s="40">
        <v>7500.0</v>
      </c>
      <c r="P16" s="25"/>
      <c r="Q16" s="25"/>
      <c r="R16" s="25"/>
      <c r="S16" s="25"/>
      <c r="T16" s="25"/>
      <c r="U16" s="25"/>
      <c r="V16" s="21" t="s">
        <v>561</v>
      </c>
      <c r="W16" s="21" t="s">
        <v>230</v>
      </c>
      <c r="X16" s="21">
        <v>87.8</v>
      </c>
      <c r="Y16" s="43">
        <v>15400.0</v>
      </c>
      <c r="Z16" s="25"/>
    </row>
    <row r="17">
      <c r="A17" s="21" t="s">
        <v>561</v>
      </c>
      <c r="B17" s="21" t="s">
        <v>32</v>
      </c>
      <c r="C17" s="21">
        <v>8300.0</v>
      </c>
      <c r="D17" s="21" t="s">
        <v>562</v>
      </c>
      <c r="E17" s="21">
        <v>65.214</v>
      </c>
      <c r="F17" s="21" t="s">
        <v>563</v>
      </c>
      <c r="G17" s="25"/>
      <c r="H17" s="40" t="s">
        <v>614</v>
      </c>
      <c r="I17" s="40" t="s">
        <v>561</v>
      </c>
      <c r="J17" s="40" t="s">
        <v>615</v>
      </c>
      <c r="K17" s="40" t="s">
        <v>402</v>
      </c>
      <c r="L17" s="40" t="s">
        <v>616</v>
      </c>
      <c r="M17" s="40">
        <v>61.625</v>
      </c>
      <c r="N17" s="40">
        <v>16.0</v>
      </c>
      <c r="O17" s="40">
        <v>7400.0</v>
      </c>
      <c r="P17" s="25"/>
      <c r="Q17" s="25"/>
      <c r="R17" s="25"/>
      <c r="S17" s="25"/>
      <c r="T17" s="25"/>
      <c r="U17" s="25"/>
      <c r="V17" s="21" t="s">
        <v>561</v>
      </c>
      <c r="W17" s="21" t="s">
        <v>206</v>
      </c>
      <c r="X17" s="21">
        <v>72.66</v>
      </c>
      <c r="Y17" s="43">
        <v>11300.0</v>
      </c>
      <c r="Z17" s="25"/>
    </row>
    <row r="18">
      <c r="A18" s="21" t="s">
        <v>561</v>
      </c>
      <c r="B18" s="21" t="s">
        <v>87</v>
      </c>
      <c r="C18" s="21">
        <v>8200.0</v>
      </c>
      <c r="D18" s="21" t="s">
        <v>562</v>
      </c>
      <c r="E18" s="21">
        <v>53.684</v>
      </c>
      <c r="F18" s="21" t="s">
        <v>563</v>
      </c>
      <c r="G18" s="25"/>
      <c r="H18" s="40" t="s">
        <v>617</v>
      </c>
      <c r="I18" s="40" t="s">
        <v>561</v>
      </c>
      <c r="J18" s="40" t="s">
        <v>618</v>
      </c>
      <c r="K18" s="40" t="s">
        <v>221</v>
      </c>
      <c r="L18" s="40" t="s">
        <v>619</v>
      </c>
      <c r="M18" s="40">
        <v>35.9047619</v>
      </c>
      <c r="N18" s="40">
        <v>21.0</v>
      </c>
      <c r="O18" s="40">
        <v>7300.0</v>
      </c>
      <c r="P18" s="25"/>
      <c r="Q18" s="25"/>
      <c r="R18" s="25"/>
      <c r="S18" s="25"/>
      <c r="T18" s="25"/>
      <c r="U18" s="25"/>
      <c r="V18" s="21" t="s">
        <v>561</v>
      </c>
      <c r="W18" s="21" t="s">
        <v>255</v>
      </c>
      <c r="X18" s="21">
        <v>66.13</v>
      </c>
      <c r="Y18" s="43">
        <v>10800.0</v>
      </c>
      <c r="Z18" s="25"/>
    </row>
    <row r="19">
      <c r="A19" s="21" t="s">
        <v>561</v>
      </c>
      <c r="B19" s="21" t="s">
        <v>116</v>
      </c>
      <c r="C19" s="21">
        <v>8100.0</v>
      </c>
      <c r="D19" s="21" t="s">
        <v>562</v>
      </c>
      <c r="E19" s="21">
        <v>48.088</v>
      </c>
      <c r="F19" s="21" t="s">
        <v>563</v>
      </c>
      <c r="G19" s="25"/>
      <c r="H19" s="40" t="s">
        <v>620</v>
      </c>
      <c r="I19" s="40" t="s">
        <v>561</v>
      </c>
      <c r="J19" s="40" t="s">
        <v>621</v>
      </c>
      <c r="K19" s="40" t="s">
        <v>267</v>
      </c>
      <c r="L19" s="40" t="s">
        <v>622</v>
      </c>
      <c r="M19" s="40">
        <v>68.52222358</v>
      </c>
      <c r="N19" s="40">
        <v>18.0</v>
      </c>
      <c r="O19" s="40">
        <v>7300.0</v>
      </c>
      <c r="P19" s="25"/>
      <c r="Q19" s="25"/>
      <c r="R19" s="25"/>
      <c r="S19" s="25"/>
      <c r="T19" s="25"/>
      <c r="U19" s="25"/>
      <c r="V19" s="21" t="s">
        <v>561</v>
      </c>
      <c r="W19" s="21" t="s">
        <v>157</v>
      </c>
      <c r="X19" s="21">
        <v>95.41</v>
      </c>
      <c r="Y19" s="43">
        <v>16400.0</v>
      </c>
      <c r="Z19" s="25"/>
    </row>
    <row r="20">
      <c r="A20" s="21" t="s">
        <v>561</v>
      </c>
      <c r="B20" s="21" t="s">
        <v>160</v>
      </c>
      <c r="C20" s="21">
        <v>8000.0</v>
      </c>
      <c r="D20" s="21" t="s">
        <v>562</v>
      </c>
      <c r="E20" s="21">
        <v>42.25</v>
      </c>
      <c r="F20" s="21" t="s">
        <v>563</v>
      </c>
      <c r="G20" s="25"/>
      <c r="H20" s="40" t="s">
        <v>623</v>
      </c>
      <c r="I20" s="40" t="s">
        <v>561</v>
      </c>
      <c r="J20" s="40" t="s">
        <v>624</v>
      </c>
      <c r="K20" s="40" t="s">
        <v>172</v>
      </c>
      <c r="L20" s="40" t="s">
        <v>625</v>
      </c>
      <c r="M20" s="40">
        <v>56.58823529</v>
      </c>
      <c r="N20" s="40">
        <v>17.0</v>
      </c>
      <c r="O20" s="40">
        <v>7200.0</v>
      </c>
      <c r="P20" s="25"/>
      <c r="Q20" s="25"/>
      <c r="R20" s="25"/>
      <c r="S20" s="25"/>
      <c r="T20" s="25"/>
      <c r="U20" s="25"/>
      <c r="V20" s="21" t="s">
        <v>561</v>
      </c>
      <c r="W20" s="21" t="s">
        <v>170</v>
      </c>
      <c r="X20" s="21">
        <v>59.61</v>
      </c>
      <c r="Y20" s="43">
        <v>11200.0</v>
      </c>
      <c r="Z20" s="25"/>
    </row>
    <row r="21">
      <c r="A21" s="21" t="s">
        <v>561</v>
      </c>
      <c r="B21" s="21" t="s">
        <v>207</v>
      </c>
      <c r="C21" s="21">
        <v>7800.0</v>
      </c>
      <c r="D21" s="21" t="s">
        <v>562</v>
      </c>
      <c r="E21" s="21">
        <v>59.846</v>
      </c>
      <c r="F21" s="21" t="s">
        <v>563</v>
      </c>
      <c r="G21" s="25"/>
      <c r="H21" s="40" t="s">
        <v>626</v>
      </c>
      <c r="I21" s="40" t="s">
        <v>561</v>
      </c>
      <c r="J21" s="40" t="s">
        <v>627</v>
      </c>
      <c r="K21" s="40" t="s">
        <v>32</v>
      </c>
      <c r="L21" s="40" t="s">
        <v>628</v>
      </c>
      <c r="M21" s="40">
        <v>59.29999743</v>
      </c>
      <c r="N21" s="40">
        <v>19.0</v>
      </c>
      <c r="O21" s="40">
        <v>7100.0</v>
      </c>
      <c r="P21" s="25"/>
      <c r="Q21" s="25"/>
      <c r="R21" s="25"/>
      <c r="S21" s="25"/>
      <c r="T21" s="25"/>
      <c r="U21" s="25"/>
      <c r="V21" s="21" t="s">
        <v>561</v>
      </c>
      <c r="W21" s="21" t="s">
        <v>211</v>
      </c>
      <c r="X21" s="21">
        <v>78.55</v>
      </c>
      <c r="Y21" s="43">
        <v>12400.0</v>
      </c>
      <c r="Z21" s="25"/>
    </row>
    <row r="22">
      <c r="A22" s="21" t="s">
        <v>561</v>
      </c>
      <c r="B22" s="21" t="s">
        <v>204</v>
      </c>
      <c r="C22" s="21">
        <v>7800.0</v>
      </c>
      <c r="D22" s="21" t="s">
        <v>562</v>
      </c>
      <c r="E22" s="21">
        <v>49.094</v>
      </c>
      <c r="F22" s="21" t="s">
        <v>563</v>
      </c>
      <c r="G22" s="25"/>
      <c r="H22" s="40" t="s">
        <v>629</v>
      </c>
      <c r="I22" s="40" t="s">
        <v>561</v>
      </c>
      <c r="J22" s="40" t="s">
        <v>630</v>
      </c>
      <c r="K22" s="40" t="s">
        <v>103</v>
      </c>
      <c r="L22" s="40" t="s">
        <v>631</v>
      </c>
      <c r="M22" s="40">
        <v>71.39473684</v>
      </c>
      <c r="N22" s="40">
        <v>19.0</v>
      </c>
      <c r="O22" s="40">
        <v>7000.0</v>
      </c>
      <c r="P22" s="25"/>
      <c r="Q22" s="25"/>
      <c r="R22" s="25"/>
      <c r="S22" s="25"/>
      <c r="T22" s="25"/>
      <c r="U22" s="25"/>
      <c r="V22" s="21" t="s">
        <v>561</v>
      </c>
      <c r="W22" s="21" t="s">
        <v>238</v>
      </c>
      <c r="X22" s="21">
        <v>70.86</v>
      </c>
      <c r="Y22" s="43">
        <v>12600.0</v>
      </c>
      <c r="Z22" s="25"/>
    </row>
    <row r="23">
      <c r="A23" s="21" t="s">
        <v>561</v>
      </c>
      <c r="B23" s="21" t="s">
        <v>230</v>
      </c>
      <c r="C23" s="21">
        <v>7700.0</v>
      </c>
      <c r="D23" s="21" t="s">
        <v>562</v>
      </c>
      <c r="E23" s="21">
        <v>58.5</v>
      </c>
      <c r="F23" s="21" t="s">
        <v>563</v>
      </c>
      <c r="G23" s="25"/>
      <c r="H23" s="40" t="s">
        <v>633</v>
      </c>
      <c r="I23" s="40" t="s">
        <v>561</v>
      </c>
      <c r="J23" s="40" t="s">
        <v>634</v>
      </c>
      <c r="K23" s="40" t="s">
        <v>254</v>
      </c>
      <c r="L23" s="40" t="s">
        <v>635</v>
      </c>
      <c r="M23" s="40">
        <v>52.00999756</v>
      </c>
      <c r="N23" s="40">
        <v>20.0</v>
      </c>
      <c r="O23" s="40">
        <v>6900.0</v>
      </c>
      <c r="P23" s="25"/>
      <c r="Q23" s="25"/>
      <c r="R23" s="25"/>
      <c r="S23" s="25"/>
      <c r="T23" s="25"/>
      <c r="U23" s="25"/>
      <c r="V23" s="21" t="s">
        <v>561</v>
      </c>
      <c r="W23" s="21" t="s">
        <v>161</v>
      </c>
      <c r="X23" s="21">
        <v>94.11</v>
      </c>
      <c r="Y23" s="43">
        <v>15200.0</v>
      </c>
      <c r="Z23" s="25"/>
    </row>
    <row r="24">
      <c r="A24" s="21" t="s">
        <v>561</v>
      </c>
      <c r="B24" s="21" t="s">
        <v>303</v>
      </c>
      <c r="C24" s="21">
        <v>7700.0</v>
      </c>
      <c r="D24" s="21" t="s">
        <v>562</v>
      </c>
      <c r="E24" s="21">
        <v>39.853</v>
      </c>
      <c r="F24" s="21" t="s">
        <v>563</v>
      </c>
      <c r="G24" s="25"/>
      <c r="H24" s="40" t="s">
        <v>636</v>
      </c>
      <c r="I24" s="40" t="s">
        <v>561</v>
      </c>
      <c r="J24" s="40" t="s">
        <v>637</v>
      </c>
      <c r="K24" s="40" t="s">
        <v>216</v>
      </c>
      <c r="L24" s="40" t="s">
        <v>639</v>
      </c>
      <c r="M24" s="40">
        <v>60.55555556</v>
      </c>
      <c r="N24" s="40">
        <v>18.0</v>
      </c>
      <c r="O24" s="40">
        <v>6800.0</v>
      </c>
      <c r="P24" s="25"/>
      <c r="Q24" s="25"/>
      <c r="R24" s="25"/>
      <c r="S24" s="25"/>
      <c r="T24" s="25"/>
      <c r="U24" s="25"/>
      <c r="V24" s="21" t="s">
        <v>561</v>
      </c>
      <c r="W24" s="21" t="s">
        <v>160</v>
      </c>
      <c r="X24" s="21">
        <v>75.47</v>
      </c>
      <c r="Y24" s="43">
        <v>13800.0</v>
      </c>
      <c r="Z24" s="25"/>
    </row>
    <row r="25">
      <c r="A25" s="21" t="s">
        <v>561</v>
      </c>
      <c r="B25" s="21" t="s">
        <v>216</v>
      </c>
      <c r="C25" s="21">
        <v>7700.0</v>
      </c>
      <c r="D25" s="21" t="s">
        <v>562</v>
      </c>
      <c r="E25" s="21">
        <v>54.733</v>
      </c>
      <c r="F25" s="21" t="s">
        <v>563</v>
      </c>
      <c r="G25" s="25"/>
      <c r="H25" s="40" t="s">
        <v>640</v>
      </c>
      <c r="I25" s="40" t="s">
        <v>561</v>
      </c>
      <c r="J25" s="40" t="s">
        <v>641</v>
      </c>
      <c r="K25" s="40" t="s">
        <v>160</v>
      </c>
      <c r="L25" s="40" t="s">
        <v>642</v>
      </c>
      <c r="M25" s="40">
        <v>47.24285598</v>
      </c>
      <c r="N25" s="40">
        <v>21.0</v>
      </c>
      <c r="O25" s="40">
        <v>6800.0</v>
      </c>
      <c r="P25" s="25"/>
      <c r="Q25" s="25"/>
      <c r="R25" s="25"/>
      <c r="S25" s="25"/>
      <c r="T25" s="25"/>
      <c r="U25" s="25"/>
      <c r="V25" s="21" t="s">
        <v>561</v>
      </c>
      <c r="W25" s="21" t="s">
        <v>297</v>
      </c>
      <c r="X25" s="21">
        <v>80.06</v>
      </c>
      <c r="Y25" s="43">
        <v>11900.0</v>
      </c>
      <c r="Z25" s="25"/>
    </row>
    <row r="26">
      <c r="A26" s="21" t="s">
        <v>561</v>
      </c>
      <c r="B26" s="21" t="s">
        <v>258</v>
      </c>
      <c r="C26" s="21">
        <v>7600.0</v>
      </c>
      <c r="D26" s="21" t="s">
        <v>562</v>
      </c>
      <c r="E26" s="21">
        <v>45.844</v>
      </c>
      <c r="F26" s="21" t="s">
        <v>563</v>
      </c>
      <c r="G26" s="25"/>
      <c r="H26" s="40" t="s">
        <v>643</v>
      </c>
      <c r="I26" s="40" t="s">
        <v>561</v>
      </c>
      <c r="J26" s="40" t="s">
        <v>595</v>
      </c>
      <c r="K26" s="40" t="s">
        <v>259</v>
      </c>
      <c r="L26" s="40" t="s">
        <v>644</v>
      </c>
      <c r="M26" s="40">
        <v>56.11176614</v>
      </c>
      <c r="N26" s="40">
        <v>17.0</v>
      </c>
      <c r="O26" s="40">
        <v>6800.0</v>
      </c>
      <c r="P26" s="25"/>
      <c r="Q26" s="25"/>
      <c r="R26" s="25"/>
      <c r="S26" s="25"/>
      <c r="T26" s="25"/>
      <c r="U26" s="25"/>
      <c r="V26" s="21" t="s">
        <v>561</v>
      </c>
      <c r="W26" s="21" t="s">
        <v>275</v>
      </c>
      <c r="X26" s="21">
        <v>51.08</v>
      </c>
      <c r="Y26" s="43">
        <v>11700.0</v>
      </c>
      <c r="Z26" s="25"/>
    </row>
    <row r="27">
      <c r="A27" s="21" t="s">
        <v>561</v>
      </c>
      <c r="B27" s="21" t="s">
        <v>74</v>
      </c>
      <c r="C27" s="21">
        <v>7600.0</v>
      </c>
      <c r="D27" s="21" t="s">
        <v>562</v>
      </c>
      <c r="E27" s="21">
        <v>51.059</v>
      </c>
      <c r="F27" s="21" t="s">
        <v>563</v>
      </c>
      <c r="G27" s="25"/>
      <c r="H27" s="40" t="s">
        <v>647</v>
      </c>
      <c r="I27" s="40" t="s">
        <v>561</v>
      </c>
      <c r="J27" s="40" t="s">
        <v>595</v>
      </c>
      <c r="K27" s="40" t="s">
        <v>224</v>
      </c>
      <c r="L27" s="40" t="s">
        <v>648</v>
      </c>
      <c r="M27" s="40">
        <v>60.51579204</v>
      </c>
      <c r="N27" s="40">
        <v>19.0</v>
      </c>
      <c r="O27" s="40">
        <v>6700.0</v>
      </c>
      <c r="P27" s="25"/>
      <c r="Q27" s="25"/>
      <c r="R27" s="25"/>
      <c r="S27" s="25"/>
      <c r="T27" s="25"/>
      <c r="U27" s="25"/>
      <c r="V27" s="21" t="s">
        <v>561</v>
      </c>
      <c r="W27" s="21" t="s">
        <v>41</v>
      </c>
      <c r="X27" s="21">
        <v>79.65</v>
      </c>
      <c r="Y27" s="43">
        <v>11500.0</v>
      </c>
      <c r="Z27" s="25"/>
    </row>
    <row r="28">
      <c r="A28" s="21" t="s">
        <v>561</v>
      </c>
      <c r="B28" s="21" t="s">
        <v>103</v>
      </c>
      <c r="C28" s="21">
        <v>7600.0</v>
      </c>
      <c r="D28" s="21" t="s">
        <v>562</v>
      </c>
      <c r="E28" s="21">
        <v>69.071</v>
      </c>
      <c r="F28" s="21" t="s">
        <v>563</v>
      </c>
      <c r="G28" s="25"/>
      <c r="H28" s="40" t="s">
        <v>649</v>
      </c>
      <c r="I28" s="40" t="s">
        <v>561</v>
      </c>
      <c r="J28" s="40" t="s">
        <v>650</v>
      </c>
      <c r="K28" s="40" t="s">
        <v>161</v>
      </c>
      <c r="L28" s="40" t="s">
        <v>651</v>
      </c>
      <c r="M28" s="40">
        <v>62.88333469</v>
      </c>
      <c r="N28" s="40">
        <v>18.0</v>
      </c>
      <c r="O28" s="40">
        <v>6700.0</v>
      </c>
      <c r="P28" s="25"/>
      <c r="Q28" s="25"/>
      <c r="R28" s="25"/>
      <c r="S28" s="25"/>
      <c r="T28" s="25"/>
      <c r="U28" s="25"/>
      <c r="V28" s="21" t="s">
        <v>561</v>
      </c>
      <c r="W28" s="21" t="s">
        <v>177</v>
      </c>
      <c r="X28" s="21">
        <v>110.0</v>
      </c>
      <c r="Y28" s="43">
        <v>16100.0</v>
      </c>
      <c r="Z28" s="25"/>
    </row>
    <row r="29">
      <c r="A29" s="21" t="s">
        <v>561</v>
      </c>
      <c r="B29" s="21" t="s">
        <v>242</v>
      </c>
      <c r="C29" s="21">
        <v>7600.0</v>
      </c>
      <c r="D29" s="21" t="s">
        <v>562</v>
      </c>
      <c r="E29" s="21">
        <v>53.563</v>
      </c>
      <c r="F29" s="21" t="s">
        <v>563</v>
      </c>
      <c r="G29" s="25"/>
      <c r="H29" s="40" t="s">
        <v>652</v>
      </c>
      <c r="I29" s="40" t="s">
        <v>561</v>
      </c>
      <c r="J29" s="40" t="s">
        <v>653</v>
      </c>
      <c r="K29" s="40" t="s">
        <v>55</v>
      </c>
      <c r="L29" s="40" t="s">
        <v>654</v>
      </c>
      <c r="M29" s="40">
        <v>58.875</v>
      </c>
      <c r="N29" s="40">
        <v>20.0</v>
      </c>
      <c r="O29" s="40">
        <v>6600.0</v>
      </c>
      <c r="P29" s="25"/>
      <c r="Q29" s="25"/>
      <c r="R29" s="25"/>
      <c r="S29" s="25"/>
      <c r="T29" s="25"/>
      <c r="U29" s="25"/>
      <c r="V29" s="21" t="s">
        <v>561</v>
      </c>
      <c r="W29" s="21" t="s">
        <v>236</v>
      </c>
      <c r="X29" s="21">
        <v>75.21</v>
      </c>
      <c r="Y29" s="43">
        <v>10600.0</v>
      </c>
      <c r="Z29" s="25"/>
    </row>
    <row r="30">
      <c r="A30" s="21" t="s">
        <v>561</v>
      </c>
      <c r="B30" s="21" t="s">
        <v>221</v>
      </c>
      <c r="C30" s="21">
        <v>7500.0</v>
      </c>
      <c r="D30" s="21" t="s">
        <v>562</v>
      </c>
      <c r="E30" s="21">
        <v>36.176</v>
      </c>
      <c r="F30" s="21" t="s">
        <v>563</v>
      </c>
      <c r="G30" s="25"/>
      <c r="H30" s="40" t="s">
        <v>655</v>
      </c>
      <c r="I30" s="40" t="s">
        <v>561</v>
      </c>
      <c r="J30" s="40" t="s">
        <v>656</v>
      </c>
      <c r="K30" s="40" t="s">
        <v>183</v>
      </c>
      <c r="L30" s="40" t="s">
        <v>657</v>
      </c>
      <c r="M30" s="40">
        <v>53.95999756</v>
      </c>
      <c r="N30" s="40">
        <v>20.0</v>
      </c>
      <c r="O30" s="40">
        <v>6500.0</v>
      </c>
      <c r="P30" s="25"/>
      <c r="Q30" s="25"/>
      <c r="R30" s="25"/>
      <c r="S30" s="25"/>
      <c r="T30" s="25"/>
      <c r="U30" s="25"/>
      <c r="V30" s="21" t="s">
        <v>561</v>
      </c>
      <c r="W30" s="21" t="s">
        <v>61</v>
      </c>
      <c r="X30" s="21">
        <v>119.53</v>
      </c>
      <c r="Y30" s="43">
        <v>19100.0</v>
      </c>
      <c r="Z30" s="25"/>
    </row>
    <row r="31">
      <c r="A31" s="21" t="s">
        <v>561</v>
      </c>
      <c r="B31" s="21" t="s">
        <v>161</v>
      </c>
      <c r="C31" s="21">
        <v>7500.0</v>
      </c>
      <c r="D31" s="21" t="s">
        <v>562</v>
      </c>
      <c r="E31" s="21">
        <v>58.214</v>
      </c>
      <c r="F31" s="21" t="s">
        <v>563</v>
      </c>
      <c r="G31" s="25"/>
      <c r="H31" s="40" t="s">
        <v>658</v>
      </c>
      <c r="I31" s="40" t="s">
        <v>561</v>
      </c>
      <c r="J31" s="40" t="s">
        <v>659</v>
      </c>
      <c r="K31" s="40" t="s">
        <v>181</v>
      </c>
      <c r="L31" s="40" t="s">
        <v>660</v>
      </c>
      <c r="M31" s="40">
        <v>48.07272616</v>
      </c>
      <c r="N31" s="40">
        <v>22.0</v>
      </c>
      <c r="O31" s="40">
        <v>6500.0</v>
      </c>
      <c r="P31" s="25"/>
      <c r="Q31" s="25"/>
      <c r="R31" s="25"/>
      <c r="S31" s="25"/>
      <c r="T31" s="25"/>
      <c r="U31" s="25"/>
      <c r="V31" s="21" t="s">
        <v>561</v>
      </c>
      <c r="W31" s="21" t="s">
        <v>105</v>
      </c>
      <c r="X31" s="21">
        <v>76.47</v>
      </c>
      <c r="Y31" s="43">
        <v>11500.0</v>
      </c>
      <c r="Z31" s="25"/>
    </row>
    <row r="32">
      <c r="A32" s="21" t="s">
        <v>561</v>
      </c>
      <c r="B32" s="21" t="s">
        <v>224</v>
      </c>
      <c r="C32" s="21">
        <v>7500.0</v>
      </c>
      <c r="D32" s="21" t="s">
        <v>562</v>
      </c>
      <c r="E32" s="21">
        <v>57.654</v>
      </c>
      <c r="F32" s="21" t="s">
        <v>563</v>
      </c>
      <c r="G32" s="25"/>
      <c r="H32" s="40" t="s">
        <v>661</v>
      </c>
      <c r="I32" s="40" t="s">
        <v>561</v>
      </c>
      <c r="J32" s="40" t="s">
        <v>662</v>
      </c>
      <c r="K32" s="40" t="s">
        <v>112</v>
      </c>
      <c r="L32" s="40" t="s">
        <v>663</v>
      </c>
      <c r="M32" s="40">
        <v>53.73749924</v>
      </c>
      <c r="N32" s="40">
        <v>16.0</v>
      </c>
      <c r="O32" s="40">
        <v>6500.0</v>
      </c>
      <c r="P32" s="25"/>
      <c r="Q32" s="25"/>
      <c r="R32" s="25"/>
      <c r="S32" s="25"/>
      <c r="T32" s="25"/>
      <c r="U32" s="25"/>
      <c r="V32" s="21" t="s">
        <v>561</v>
      </c>
      <c r="W32" s="21" t="s">
        <v>241</v>
      </c>
      <c r="X32" s="21">
        <v>86.05</v>
      </c>
      <c r="Y32" s="43">
        <v>12400.0</v>
      </c>
      <c r="Z32" s="25"/>
    </row>
    <row r="33">
      <c r="A33" s="21" t="s">
        <v>561</v>
      </c>
      <c r="B33" s="21" t="s">
        <v>112</v>
      </c>
      <c r="C33" s="21">
        <v>7400.0</v>
      </c>
      <c r="D33" s="21" t="s">
        <v>562</v>
      </c>
      <c r="E33" s="21">
        <v>52.231</v>
      </c>
      <c r="F33" s="21" t="s">
        <v>563</v>
      </c>
      <c r="G33" s="25"/>
      <c r="H33" s="40" t="s">
        <v>664</v>
      </c>
      <c r="I33" s="40" t="s">
        <v>561</v>
      </c>
      <c r="J33" s="40" t="s">
        <v>665</v>
      </c>
      <c r="K33" s="40" t="s">
        <v>325</v>
      </c>
      <c r="L33" s="40" t="s">
        <v>666</v>
      </c>
      <c r="M33" s="40">
        <v>69.70666504</v>
      </c>
      <c r="N33" s="40">
        <v>15.0</v>
      </c>
      <c r="O33" s="40">
        <v>6500.0</v>
      </c>
      <c r="P33" s="25"/>
      <c r="Q33" s="25"/>
      <c r="R33" s="25"/>
      <c r="S33" s="25"/>
      <c r="T33" s="25"/>
      <c r="U33" s="25"/>
      <c r="V33" s="21" t="s">
        <v>561</v>
      </c>
      <c r="W33" s="21" t="s">
        <v>119</v>
      </c>
      <c r="X33" s="21">
        <v>97.84</v>
      </c>
      <c r="Y33" s="43">
        <v>13100.0</v>
      </c>
      <c r="Z33" s="25"/>
    </row>
    <row r="34">
      <c r="A34" s="21" t="s">
        <v>561</v>
      </c>
      <c r="B34" s="21" t="s">
        <v>241</v>
      </c>
      <c r="C34" s="21">
        <v>7400.0</v>
      </c>
      <c r="D34" s="21" t="s">
        <v>562</v>
      </c>
      <c r="E34" s="21">
        <v>52.714</v>
      </c>
      <c r="F34" s="21" t="s">
        <v>563</v>
      </c>
      <c r="G34" s="25"/>
      <c r="H34" s="40" t="s">
        <v>670</v>
      </c>
      <c r="I34" s="40" t="s">
        <v>561</v>
      </c>
      <c r="J34" s="40" t="s">
        <v>671</v>
      </c>
      <c r="K34" s="40" t="s">
        <v>204</v>
      </c>
      <c r="L34" s="40" t="s">
        <v>672</v>
      </c>
      <c r="M34" s="40">
        <v>47.37727495</v>
      </c>
      <c r="N34" s="40">
        <v>22.0</v>
      </c>
      <c r="O34" s="40">
        <v>6400.0</v>
      </c>
      <c r="P34" s="25"/>
      <c r="Q34" s="25"/>
      <c r="R34" s="25"/>
      <c r="S34" s="25"/>
      <c r="T34" s="25"/>
      <c r="U34" s="25"/>
      <c r="V34" s="21" t="s">
        <v>561</v>
      </c>
      <c r="W34" s="21" t="s">
        <v>156</v>
      </c>
      <c r="X34" s="21">
        <v>77.85</v>
      </c>
      <c r="Y34" s="43">
        <v>12100.0</v>
      </c>
      <c r="Z34" s="25"/>
    </row>
    <row r="35">
      <c r="A35" s="21" t="s">
        <v>561</v>
      </c>
      <c r="B35" s="21" t="s">
        <v>98</v>
      </c>
      <c r="C35" s="21">
        <v>7400.0</v>
      </c>
      <c r="D35" s="21" t="s">
        <v>562</v>
      </c>
      <c r="E35" s="21">
        <v>52.179</v>
      </c>
      <c r="F35" s="21" t="s">
        <v>563</v>
      </c>
      <c r="G35" s="25"/>
      <c r="H35" s="40" t="s">
        <v>673</v>
      </c>
      <c r="I35" s="40" t="s">
        <v>561</v>
      </c>
      <c r="J35" s="40" t="s">
        <v>674</v>
      </c>
      <c r="K35" s="40" t="s">
        <v>269</v>
      </c>
      <c r="L35" s="40" t="s">
        <v>675</v>
      </c>
      <c r="M35" s="40">
        <v>59.23158023</v>
      </c>
      <c r="N35" s="40">
        <v>19.0</v>
      </c>
      <c r="O35" s="40">
        <v>6400.0</v>
      </c>
      <c r="P35" s="25"/>
      <c r="Q35" s="25"/>
      <c r="R35" s="25"/>
      <c r="S35" s="25"/>
      <c r="T35" s="25"/>
      <c r="U35" s="25"/>
      <c r="V35" s="21" t="s">
        <v>561</v>
      </c>
      <c r="W35" s="21" t="s">
        <v>278</v>
      </c>
      <c r="X35" s="21">
        <v>49.25</v>
      </c>
      <c r="Y35" s="43">
        <v>12400.0</v>
      </c>
      <c r="Z35" s="25"/>
    </row>
    <row r="36">
      <c r="A36" s="21" t="s">
        <v>561</v>
      </c>
      <c r="B36" s="21" t="s">
        <v>24</v>
      </c>
      <c r="C36" s="21">
        <v>7400.0</v>
      </c>
      <c r="D36" s="21" t="s">
        <v>562</v>
      </c>
      <c r="E36" s="21">
        <v>51.063</v>
      </c>
      <c r="F36" s="21" t="s">
        <v>563</v>
      </c>
      <c r="G36" s="25"/>
      <c r="H36" s="40" t="s">
        <v>676</v>
      </c>
      <c r="I36" s="40" t="s">
        <v>561</v>
      </c>
      <c r="J36" s="40" t="s">
        <v>677</v>
      </c>
      <c r="K36" s="40" t="s">
        <v>290</v>
      </c>
      <c r="L36" s="40" t="s">
        <v>678</v>
      </c>
      <c r="M36" s="40">
        <v>55.40416463</v>
      </c>
      <c r="N36" s="40">
        <v>24.0</v>
      </c>
      <c r="O36" s="40">
        <v>6400.0</v>
      </c>
      <c r="P36" s="25"/>
      <c r="Q36" s="25"/>
      <c r="R36" s="25"/>
      <c r="S36" s="25"/>
      <c r="T36" s="25"/>
      <c r="U36" s="25"/>
      <c r="V36" s="21" t="s">
        <v>561</v>
      </c>
      <c r="W36" s="21" t="s">
        <v>301</v>
      </c>
      <c r="X36" s="21">
        <v>64.0</v>
      </c>
      <c r="Y36" s="43">
        <v>11800.0</v>
      </c>
      <c r="Z36" s="25"/>
    </row>
    <row r="37">
      <c r="A37" s="21" t="s">
        <v>561</v>
      </c>
      <c r="B37" s="21" t="s">
        <v>259</v>
      </c>
      <c r="C37" s="21">
        <v>7400.0</v>
      </c>
      <c r="D37" s="21" t="s">
        <v>562</v>
      </c>
      <c r="E37" s="21">
        <v>53.115</v>
      </c>
      <c r="F37" s="21" t="s">
        <v>563</v>
      </c>
      <c r="G37" s="25"/>
      <c r="H37" s="40" t="s">
        <v>679</v>
      </c>
      <c r="I37" s="40" t="s">
        <v>561</v>
      </c>
      <c r="J37" s="40" t="s">
        <v>595</v>
      </c>
      <c r="K37" s="40" t="s">
        <v>98</v>
      </c>
      <c r="L37" s="40" t="s">
        <v>680</v>
      </c>
      <c r="M37" s="40">
        <v>55.97999878</v>
      </c>
      <c r="N37" s="40">
        <v>20.0</v>
      </c>
      <c r="O37" s="40">
        <v>6300.0</v>
      </c>
      <c r="P37" s="25"/>
      <c r="Q37" s="25"/>
      <c r="R37" s="25"/>
      <c r="S37" s="25"/>
      <c r="T37" s="25"/>
      <c r="U37" s="25"/>
      <c r="V37" s="21" t="s">
        <v>561</v>
      </c>
      <c r="W37" s="21" t="s">
        <v>298</v>
      </c>
      <c r="X37" s="21">
        <v>81.09</v>
      </c>
      <c r="Y37" s="43">
        <v>11300.0</v>
      </c>
      <c r="Z37" s="25"/>
    </row>
    <row r="38">
      <c r="A38" s="21" t="s">
        <v>561</v>
      </c>
      <c r="B38" s="21" t="s">
        <v>227</v>
      </c>
      <c r="C38" s="21">
        <v>7300.0</v>
      </c>
      <c r="D38" s="21" t="s">
        <v>562</v>
      </c>
      <c r="E38" s="21">
        <v>47.417</v>
      </c>
      <c r="F38" s="21" t="s">
        <v>563</v>
      </c>
      <c r="G38" s="25"/>
      <c r="H38" s="40" t="s">
        <v>681</v>
      </c>
      <c r="I38" s="40" t="s">
        <v>561</v>
      </c>
      <c r="J38" s="40" t="s">
        <v>624</v>
      </c>
      <c r="K38" s="40" t="s">
        <v>116</v>
      </c>
      <c r="L38" s="40" t="s">
        <v>682</v>
      </c>
      <c r="M38" s="40">
        <v>47.55454324</v>
      </c>
      <c r="N38" s="40">
        <v>22.0</v>
      </c>
      <c r="O38" s="40">
        <v>6300.0</v>
      </c>
      <c r="P38" s="25"/>
      <c r="Q38" s="25"/>
      <c r="R38" s="25"/>
      <c r="S38" s="25"/>
      <c r="T38" s="25"/>
      <c r="U38" s="25"/>
      <c r="V38" s="21" t="s">
        <v>561</v>
      </c>
      <c r="W38" s="21" t="s">
        <v>57</v>
      </c>
      <c r="X38" s="21">
        <v>108.06</v>
      </c>
      <c r="Y38" s="43">
        <v>16400.0</v>
      </c>
      <c r="Z38" s="25"/>
    </row>
    <row r="39">
      <c r="A39" s="21" t="s">
        <v>561</v>
      </c>
      <c r="B39" s="21" t="s">
        <v>294</v>
      </c>
      <c r="C39" s="21">
        <v>7300.0</v>
      </c>
      <c r="D39" s="21" t="s">
        <v>562</v>
      </c>
      <c r="E39" s="21">
        <v>50.867</v>
      </c>
      <c r="F39" s="21" t="s">
        <v>563</v>
      </c>
      <c r="G39" s="25"/>
      <c r="H39" s="40" t="s">
        <v>685</v>
      </c>
      <c r="I39" s="40" t="s">
        <v>561</v>
      </c>
      <c r="J39" s="40" t="s">
        <v>687</v>
      </c>
      <c r="K39" s="40" t="s">
        <v>688</v>
      </c>
      <c r="L39" s="40" t="s">
        <v>689</v>
      </c>
      <c r="M39" s="40">
        <v>50.20833333</v>
      </c>
      <c r="N39" s="40">
        <v>24.0</v>
      </c>
      <c r="O39" s="40">
        <v>6200.0</v>
      </c>
      <c r="P39" s="25"/>
      <c r="Q39" s="25"/>
      <c r="R39" s="25"/>
      <c r="S39" s="25"/>
      <c r="T39" s="25"/>
      <c r="U39" s="25"/>
      <c r="V39" s="21" t="s">
        <v>561</v>
      </c>
      <c r="W39" s="21" t="s">
        <v>223</v>
      </c>
      <c r="X39" s="21">
        <v>115.15</v>
      </c>
      <c r="Y39" s="43">
        <v>14300.0</v>
      </c>
      <c r="Z39" s="25"/>
    </row>
    <row r="40">
      <c r="A40" s="21" t="s">
        <v>561</v>
      </c>
      <c r="B40" s="21" t="s">
        <v>304</v>
      </c>
      <c r="C40" s="21">
        <v>7300.0</v>
      </c>
      <c r="D40" s="21" t="s">
        <v>562</v>
      </c>
      <c r="E40" s="21">
        <v>52.292</v>
      </c>
      <c r="F40" s="21" t="s">
        <v>563</v>
      </c>
      <c r="G40" s="25"/>
      <c r="H40" s="40" t="s">
        <v>691</v>
      </c>
      <c r="I40" s="40" t="s">
        <v>561</v>
      </c>
      <c r="J40" s="40" t="s">
        <v>692</v>
      </c>
      <c r="K40" s="40" t="s">
        <v>119</v>
      </c>
      <c r="L40" s="40" t="s">
        <v>693</v>
      </c>
      <c r="M40" s="40">
        <v>60.22105006</v>
      </c>
      <c r="N40" s="40">
        <v>19.0</v>
      </c>
      <c r="O40" s="40">
        <v>6200.0</v>
      </c>
      <c r="P40" s="25"/>
      <c r="Q40" s="25"/>
      <c r="R40" s="25"/>
      <c r="S40" s="25"/>
      <c r="T40" s="25"/>
      <c r="U40" s="25"/>
      <c r="V40" s="21" t="s">
        <v>561</v>
      </c>
      <c r="W40" s="21" t="s">
        <v>286</v>
      </c>
      <c r="X40" s="21">
        <v>80.61</v>
      </c>
      <c r="Y40" s="43">
        <v>12400.0</v>
      </c>
      <c r="Z40" s="25"/>
    </row>
    <row r="41">
      <c r="A41" s="21" t="s">
        <v>561</v>
      </c>
      <c r="B41" s="21" t="s">
        <v>156</v>
      </c>
      <c r="C41" s="21">
        <v>7300.0</v>
      </c>
      <c r="D41" s="21" t="s">
        <v>562</v>
      </c>
      <c r="E41" s="21">
        <v>46.156</v>
      </c>
      <c r="F41" s="21" t="s">
        <v>563</v>
      </c>
      <c r="G41" s="25"/>
      <c r="H41" s="40" t="s">
        <v>694</v>
      </c>
      <c r="I41" s="40" t="s">
        <v>561</v>
      </c>
      <c r="J41" s="40" t="s">
        <v>695</v>
      </c>
      <c r="K41" s="40" t="s">
        <v>283</v>
      </c>
      <c r="L41" s="40" t="s">
        <v>696</v>
      </c>
      <c r="M41" s="40">
        <v>63.89090798</v>
      </c>
      <c r="N41" s="40">
        <v>22.0</v>
      </c>
      <c r="O41" s="40">
        <v>6200.0</v>
      </c>
      <c r="P41" s="25"/>
      <c r="Q41" s="25"/>
      <c r="R41" s="25"/>
      <c r="S41" s="25"/>
      <c r="T41" s="25"/>
      <c r="U41" s="25"/>
      <c r="V41" s="21" t="s">
        <v>561</v>
      </c>
      <c r="W41" s="21" t="s">
        <v>242</v>
      </c>
      <c r="X41" s="21">
        <v>95.21</v>
      </c>
      <c r="Y41" s="43">
        <v>14800.0</v>
      </c>
      <c r="Z41" s="25"/>
    </row>
    <row r="42">
      <c r="A42" s="21" t="s">
        <v>561</v>
      </c>
      <c r="B42" s="21" t="s">
        <v>37</v>
      </c>
      <c r="C42" s="21">
        <v>7300.0</v>
      </c>
      <c r="D42" s="21" t="s">
        <v>562</v>
      </c>
      <c r="E42" s="21">
        <v>50.167</v>
      </c>
      <c r="F42" s="21" t="s">
        <v>563</v>
      </c>
      <c r="G42" s="25"/>
      <c r="H42" s="40" t="s">
        <v>697</v>
      </c>
      <c r="I42" s="40" t="s">
        <v>561</v>
      </c>
      <c r="J42" s="40" t="s">
        <v>698</v>
      </c>
      <c r="K42" s="40" t="s">
        <v>30</v>
      </c>
      <c r="L42" s="40" t="s">
        <v>699</v>
      </c>
      <c r="M42" s="40">
        <v>43.12631707</v>
      </c>
      <c r="N42" s="40">
        <v>19.0</v>
      </c>
      <c r="O42" s="40">
        <v>6200.0</v>
      </c>
      <c r="P42" s="25"/>
      <c r="Q42" s="25"/>
      <c r="R42" s="25"/>
      <c r="S42" s="25"/>
      <c r="T42" s="25"/>
      <c r="U42" s="25"/>
      <c r="V42" s="21" t="s">
        <v>561</v>
      </c>
      <c r="W42" s="21" t="s">
        <v>116</v>
      </c>
      <c r="X42" s="21">
        <v>76.45</v>
      </c>
      <c r="Y42" s="43">
        <v>13900.0</v>
      </c>
      <c r="Z42" s="25"/>
    </row>
    <row r="43">
      <c r="A43" s="21" t="s">
        <v>561</v>
      </c>
      <c r="B43" s="21" t="s">
        <v>48</v>
      </c>
      <c r="C43" s="21">
        <v>7200.0</v>
      </c>
      <c r="D43" s="21" t="s">
        <v>562</v>
      </c>
      <c r="E43" s="21">
        <v>47.857</v>
      </c>
      <c r="F43" s="21" t="s">
        <v>563</v>
      </c>
      <c r="G43" s="25"/>
      <c r="H43" s="40" t="s">
        <v>700</v>
      </c>
      <c r="I43" s="40" t="s">
        <v>561</v>
      </c>
      <c r="J43" s="40" t="s">
        <v>701</v>
      </c>
      <c r="K43" s="40" t="s">
        <v>208</v>
      </c>
      <c r="L43" s="40" t="s">
        <v>702</v>
      </c>
      <c r="M43" s="40">
        <v>53.075</v>
      </c>
      <c r="N43" s="40">
        <v>20.0</v>
      </c>
      <c r="O43" s="40">
        <v>6200.0</v>
      </c>
      <c r="P43" s="25"/>
      <c r="Q43" s="25"/>
      <c r="R43" s="25"/>
      <c r="S43" s="25"/>
      <c r="T43" s="25"/>
      <c r="U43" s="25"/>
      <c r="V43" s="21" t="s">
        <v>561</v>
      </c>
      <c r="W43" s="21" t="s">
        <v>267</v>
      </c>
      <c r="X43" s="21">
        <v>106.05</v>
      </c>
      <c r="Y43" s="43">
        <v>15800.0</v>
      </c>
      <c r="Z43" s="25"/>
    </row>
    <row r="44">
      <c r="A44" s="21" t="s">
        <v>561</v>
      </c>
      <c r="B44" s="21" t="s">
        <v>244</v>
      </c>
      <c r="C44" s="21">
        <v>7200.0</v>
      </c>
      <c r="D44" s="21" t="s">
        <v>562</v>
      </c>
      <c r="E44" s="21">
        <v>44.0</v>
      </c>
      <c r="F44" s="21" t="s">
        <v>563</v>
      </c>
      <c r="G44" s="25"/>
      <c r="H44" s="40" t="s">
        <v>704</v>
      </c>
      <c r="I44" s="40" t="s">
        <v>561</v>
      </c>
      <c r="J44" s="40" t="s">
        <v>705</v>
      </c>
      <c r="K44" s="40" t="s">
        <v>143</v>
      </c>
      <c r="L44" s="40" t="s">
        <v>706</v>
      </c>
      <c r="M44" s="40">
        <v>49.01428804</v>
      </c>
      <c r="N44" s="40">
        <v>21.0</v>
      </c>
      <c r="O44" s="40">
        <v>6100.0</v>
      </c>
      <c r="P44" s="25"/>
      <c r="Q44" s="25"/>
      <c r="R44" s="25"/>
      <c r="S44" s="25"/>
      <c r="T44" s="25"/>
      <c r="U44" s="25"/>
      <c r="V44" s="21" t="s">
        <v>561</v>
      </c>
      <c r="W44" s="21" t="s">
        <v>232</v>
      </c>
      <c r="X44" s="21">
        <v>75.54</v>
      </c>
      <c r="Y44" s="43">
        <v>11700.0</v>
      </c>
      <c r="Z44" s="25"/>
    </row>
    <row r="45">
      <c r="A45" s="21" t="s">
        <v>561</v>
      </c>
      <c r="B45" s="21" t="s">
        <v>181</v>
      </c>
      <c r="C45" s="21">
        <v>7200.0</v>
      </c>
      <c r="D45" s="21" t="s">
        <v>562</v>
      </c>
      <c r="E45" s="21">
        <v>49.861</v>
      </c>
      <c r="F45" s="21" t="s">
        <v>563</v>
      </c>
      <c r="G45" s="25"/>
      <c r="H45" s="40" t="s">
        <v>711</v>
      </c>
      <c r="I45" s="40" t="s">
        <v>561</v>
      </c>
      <c r="J45" s="40" t="s">
        <v>712</v>
      </c>
      <c r="K45" s="40" t="s">
        <v>242</v>
      </c>
      <c r="L45" s="40" t="s">
        <v>713</v>
      </c>
      <c r="M45" s="40">
        <v>54.1210552</v>
      </c>
      <c r="N45" s="40">
        <v>19.0</v>
      </c>
      <c r="O45" s="40">
        <v>6100.0</v>
      </c>
      <c r="P45" s="25"/>
      <c r="Q45" s="25"/>
      <c r="R45" s="25"/>
      <c r="S45" s="25"/>
      <c r="T45" s="25"/>
      <c r="U45" s="25"/>
      <c r="V45" s="21" t="s">
        <v>561</v>
      </c>
      <c r="W45" s="21" t="s">
        <v>97</v>
      </c>
      <c r="X45" s="21">
        <v>87.57</v>
      </c>
      <c r="Y45" s="43">
        <v>12900.0</v>
      </c>
      <c r="Z45" s="25"/>
    </row>
    <row r="46">
      <c r="A46" s="21" t="s">
        <v>561</v>
      </c>
      <c r="B46" s="21" t="s">
        <v>169</v>
      </c>
      <c r="C46" s="21">
        <v>7200.0</v>
      </c>
      <c r="D46" s="21" t="s">
        <v>562</v>
      </c>
      <c r="E46" s="21">
        <v>45.692</v>
      </c>
      <c r="F46" s="21" t="s">
        <v>563</v>
      </c>
      <c r="G46" s="25"/>
      <c r="H46" s="40" t="s">
        <v>715</v>
      </c>
      <c r="I46" s="40" t="s">
        <v>561</v>
      </c>
      <c r="J46" s="40" t="s">
        <v>716</v>
      </c>
      <c r="K46" s="40" t="s">
        <v>213</v>
      </c>
      <c r="L46" s="40" t="s">
        <v>717</v>
      </c>
      <c r="M46" s="40">
        <v>55.41052889</v>
      </c>
      <c r="N46" s="40">
        <v>19.0</v>
      </c>
      <c r="O46" s="40">
        <v>6100.0</v>
      </c>
      <c r="P46" s="25"/>
      <c r="Q46" s="25"/>
      <c r="R46" s="25"/>
      <c r="S46" s="25"/>
      <c r="T46" s="25"/>
      <c r="U46" s="25"/>
      <c r="V46" s="21" t="s">
        <v>561</v>
      </c>
      <c r="W46" s="21" t="s">
        <v>204</v>
      </c>
      <c r="X46" s="21">
        <v>77.59</v>
      </c>
      <c r="Y46" s="43">
        <v>13700.0</v>
      </c>
      <c r="Z46" s="25"/>
    </row>
    <row r="47">
      <c r="A47" s="21" t="s">
        <v>561</v>
      </c>
      <c r="B47" s="21" t="s">
        <v>171</v>
      </c>
      <c r="C47" s="21">
        <v>7200.0</v>
      </c>
      <c r="D47" s="21" t="s">
        <v>562</v>
      </c>
      <c r="E47" s="21">
        <v>49.8</v>
      </c>
      <c r="F47" s="21" t="s">
        <v>563</v>
      </c>
      <c r="G47" s="25"/>
      <c r="H47" s="40" t="s">
        <v>721</v>
      </c>
      <c r="I47" s="40" t="s">
        <v>561</v>
      </c>
      <c r="J47" s="40" t="s">
        <v>722</v>
      </c>
      <c r="K47" s="40" t="s">
        <v>244</v>
      </c>
      <c r="L47" s="40" t="s">
        <v>723</v>
      </c>
      <c r="M47" s="40">
        <v>49.62380836</v>
      </c>
      <c r="N47" s="40">
        <v>21.0</v>
      </c>
      <c r="O47" s="40">
        <v>6000.0</v>
      </c>
      <c r="P47" s="25"/>
      <c r="Q47" s="25"/>
      <c r="R47" s="25"/>
      <c r="S47" s="25"/>
      <c r="T47" s="25"/>
      <c r="U47" s="25"/>
      <c r="V47" s="21" t="s">
        <v>561</v>
      </c>
      <c r="W47" s="21" t="s">
        <v>190</v>
      </c>
      <c r="X47" s="21">
        <v>94.06</v>
      </c>
      <c r="Y47" s="43">
        <v>15600.0</v>
      </c>
      <c r="Z47" s="25"/>
    </row>
    <row r="48">
      <c r="A48" s="21" t="s">
        <v>561</v>
      </c>
      <c r="B48" s="21" t="s">
        <v>295</v>
      </c>
      <c r="C48" s="21">
        <v>7200.0</v>
      </c>
      <c r="D48" s="21" t="s">
        <v>562</v>
      </c>
      <c r="E48" s="21">
        <v>54.333</v>
      </c>
      <c r="F48" s="21" t="s">
        <v>563</v>
      </c>
      <c r="G48" s="25"/>
      <c r="H48" s="40" t="s">
        <v>727</v>
      </c>
      <c r="I48" s="40" t="s">
        <v>561</v>
      </c>
      <c r="J48" s="40" t="s">
        <v>729</v>
      </c>
      <c r="K48" s="40" t="s">
        <v>306</v>
      </c>
      <c r="L48" s="40" t="s">
        <v>730</v>
      </c>
      <c r="M48" s="40">
        <v>56.10475958</v>
      </c>
      <c r="N48" s="40">
        <v>21.0</v>
      </c>
      <c r="O48" s="40">
        <v>6000.0</v>
      </c>
      <c r="P48" s="25"/>
      <c r="Q48" s="25"/>
      <c r="R48" s="25"/>
      <c r="S48" s="25"/>
      <c r="T48" s="25"/>
      <c r="U48" s="25"/>
      <c r="V48" s="21" t="s">
        <v>561</v>
      </c>
      <c r="W48" s="21" t="s">
        <v>254</v>
      </c>
      <c r="X48" s="21">
        <v>85.4</v>
      </c>
      <c r="Y48" s="43">
        <v>15400.0</v>
      </c>
      <c r="Z48" s="25"/>
    </row>
    <row r="49">
      <c r="A49" s="21" t="s">
        <v>561</v>
      </c>
      <c r="B49" s="21" t="s">
        <v>277</v>
      </c>
      <c r="C49" s="21">
        <v>7100.0</v>
      </c>
      <c r="D49" s="21" t="s">
        <v>562</v>
      </c>
      <c r="E49" s="21">
        <v>34.633</v>
      </c>
      <c r="F49" s="21" t="s">
        <v>563</v>
      </c>
      <c r="G49" s="25"/>
      <c r="H49" s="40" t="s">
        <v>731</v>
      </c>
      <c r="I49" s="40" t="s">
        <v>561</v>
      </c>
      <c r="J49" s="40" t="s">
        <v>732</v>
      </c>
      <c r="K49" s="40" t="s">
        <v>187</v>
      </c>
      <c r="L49" s="40" t="s">
        <v>619</v>
      </c>
      <c r="M49" s="40">
        <v>49.38571312</v>
      </c>
      <c r="N49" s="40">
        <v>21.0</v>
      </c>
      <c r="O49" s="40">
        <v>5900.0</v>
      </c>
      <c r="P49" s="25"/>
      <c r="Q49" s="25"/>
      <c r="R49" s="25"/>
      <c r="S49" s="25"/>
      <c r="T49" s="25"/>
      <c r="U49" s="25"/>
      <c r="V49" s="21" t="s">
        <v>561</v>
      </c>
      <c r="W49" s="21" t="s">
        <v>299</v>
      </c>
      <c r="X49" s="21">
        <v>38.0</v>
      </c>
      <c r="Y49" s="43">
        <v>10900.0</v>
      </c>
      <c r="Z49" s="25"/>
    </row>
    <row r="50">
      <c r="A50" s="21" t="s">
        <v>561</v>
      </c>
      <c r="B50" s="21" t="s">
        <v>96</v>
      </c>
      <c r="C50" s="21">
        <v>7100.0</v>
      </c>
      <c r="D50" s="21" t="s">
        <v>562</v>
      </c>
      <c r="E50" s="21">
        <v>45.933</v>
      </c>
      <c r="F50" s="21" t="s">
        <v>563</v>
      </c>
      <c r="G50" s="25"/>
      <c r="H50" s="40" t="s">
        <v>734</v>
      </c>
      <c r="I50" s="40" t="s">
        <v>561</v>
      </c>
      <c r="J50" s="40" t="s">
        <v>735</v>
      </c>
      <c r="K50" s="40" t="s">
        <v>217</v>
      </c>
      <c r="L50" s="40" t="s">
        <v>736</v>
      </c>
      <c r="M50" s="40">
        <v>57.1210552</v>
      </c>
      <c r="N50" s="40">
        <v>19.0</v>
      </c>
      <c r="O50" s="40">
        <v>5900.0</v>
      </c>
      <c r="P50" s="25"/>
      <c r="Q50" s="25"/>
      <c r="R50" s="25"/>
      <c r="S50" s="25"/>
      <c r="T50" s="25"/>
      <c r="U50" s="25"/>
      <c r="V50" s="21" t="s">
        <v>561</v>
      </c>
      <c r="W50" s="21" t="s">
        <v>325</v>
      </c>
      <c r="X50" s="21">
        <v>122.78</v>
      </c>
      <c r="Y50" s="43">
        <v>14100.0</v>
      </c>
      <c r="Z50" s="25"/>
    </row>
    <row r="51">
      <c r="A51" s="21" t="s">
        <v>561</v>
      </c>
      <c r="B51" s="21" t="s">
        <v>143</v>
      </c>
      <c r="C51" s="21">
        <v>7100.0</v>
      </c>
      <c r="D51" s="21" t="s">
        <v>562</v>
      </c>
      <c r="E51" s="21">
        <v>46.9</v>
      </c>
      <c r="F51" s="21" t="s">
        <v>563</v>
      </c>
      <c r="G51" s="25"/>
      <c r="H51" s="40" t="s">
        <v>737</v>
      </c>
      <c r="I51" s="40" t="s">
        <v>561</v>
      </c>
      <c r="J51" s="40" t="s">
        <v>570</v>
      </c>
      <c r="K51" s="40" t="s">
        <v>185</v>
      </c>
      <c r="L51" s="40" t="s">
        <v>738</v>
      </c>
      <c r="M51" s="40">
        <v>39.03999939</v>
      </c>
      <c r="N51" s="40">
        <v>20.0</v>
      </c>
      <c r="O51" s="40">
        <v>5900.0</v>
      </c>
      <c r="P51" s="25"/>
      <c r="Q51" s="25"/>
      <c r="R51" s="25"/>
      <c r="S51" s="25"/>
      <c r="T51" s="25"/>
      <c r="U51" s="25"/>
      <c r="V51" s="21" t="s">
        <v>561</v>
      </c>
      <c r="W51" s="21" t="s">
        <v>300</v>
      </c>
      <c r="X51" s="21">
        <v>90.26</v>
      </c>
      <c r="Y51" s="43">
        <v>12700.0</v>
      </c>
      <c r="Z51" s="25"/>
    </row>
    <row r="52">
      <c r="A52" s="21" t="s">
        <v>561</v>
      </c>
      <c r="B52" s="21" t="s">
        <v>54</v>
      </c>
      <c r="C52" s="21">
        <v>7100.0</v>
      </c>
      <c r="D52" s="21" t="s">
        <v>562</v>
      </c>
      <c r="E52" s="21">
        <v>53.0</v>
      </c>
      <c r="F52" s="21" t="s">
        <v>563</v>
      </c>
      <c r="G52" s="25"/>
      <c r="H52" s="40" t="s">
        <v>740</v>
      </c>
      <c r="I52" s="40" t="s">
        <v>561</v>
      </c>
      <c r="J52" s="40" t="s">
        <v>741</v>
      </c>
      <c r="K52" s="40" t="s">
        <v>48</v>
      </c>
      <c r="L52" s="40" t="s">
        <v>637</v>
      </c>
      <c r="M52" s="40">
        <v>47.81578947</v>
      </c>
      <c r="N52" s="40">
        <v>19.0</v>
      </c>
      <c r="O52" s="40">
        <v>5900.0</v>
      </c>
      <c r="P52" s="25"/>
      <c r="Q52" s="25"/>
      <c r="R52" s="25"/>
      <c r="S52" s="25"/>
      <c r="T52" s="25"/>
      <c r="U52" s="25"/>
      <c r="V52" s="21" t="s">
        <v>561</v>
      </c>
      <c r="W52" s="21" t="s">
        <v>43</v>
      </c>
      <c r="X52" s="21">
        <v>96.38</v>
      </c>
      <c r="Y52" s="43">
        <v>12400.0</v>
      </c>
      <c r="Z52" s="25"/>
    </row>
    <row r="53">
      <c r="A53" s="21" t="s">
        <v>561</v>
      </c>
      <c r="B53" s="21" t="s">
        <v>285</v>
      </c>
      <c r="C53" s="21">
        <v>7100.0</v>
      </c>
      <c r="D53" s="21" t="s">
        <v>562</v>
      </c>
      <c r="E53" s="21">
        <v>41.5</v>
      </c>
      <c r="F53" s="21" t="s">
        <v>563</v>
      </c>
      <c r="G53" s="25"/>
      <c r="H53" s="40" t="s">
        <v>748</v>
      </c>
      <c r="I53" s="40" t="s">
        <v>561</v>
      </c>
      <c r="J53" s="40" t="s">
        <v>749</v>
      </c>
      <c r="K53" s="40" t="s">
        <v>270</v>
      </c>
      <c r="L53" s="40" t="s">
        <v>750</v>
      </c>
      <c r="M53" s="40">
        <v>57.53077111</v>
      </c>
      <c r="N53" s="40">
        <v>13.0</v>
      </c>
      <c r="O53" s="40">
        <v>5900.0</v>
      </c>
      <c r="P53" s="25"/>
      <c r="Q53" s="25"/>
      <c r="R53" s="25"/>
      <c r="S53" s="25"/>
      <c r="T53" s="25"/>
      <c r="U53" s="25"/>
      <c r="V53" s="21" t="s">
        <v>561</v>
      </c>
      <c r="W53" s="21" t="s">
        <v>330</v>
      </c>
      <c r="X53" s="21">
        <v>85.33</v>
      </c>
      <c r="Y53" s="43">
        <v>13000.0</v>
      </c>
      <c r="Z53" s="25"/>
    </row>
    <row r="54">
      <c r="A54" s="21" t="s">
        <v>561</v>
      </c>
      <c r="B54" s="21" t="s">
        <v>256</v>
      </c>
      <c r="C54" s="21">
        <v>7000.0</v>
      </c>
      <c r="D54" s="21" t="s">
        <v>562</v>
      </c>
      <c r="E54" s="21">
        <v>38.536</v>
      </c>
      <c r="F54" s="21" t="s">
        <v>563</v>
      </c>
      <c r="G54" s="25"/>
      <c r="H54" s="40" t="s">
        <v>754</v>
      </c>
      <c r="I54" s="40" t="s">
        <v>561</v>
      </c>
      <c r="J54" s="40" t="s">
        <v>755</v>
      </c>
      <c r="K54" s="40" t="s">
        <v>243</v>
      </c>
      <c r="L54" s="40" t="s">
        <v>756</v>
      </c>
      <c r="M54" s="40">
        <v>56.89473684</v>
      </c>
      <c r="N54" s="40">
        <v>19.0</v>
      </c>
      <c r="O54" s="40">
        <v>5800.0</v>
      </c>
      <c r="P54" s="25"/>
      <c r="Q54" s="25"/>
      <c r="R54" s="25"/>
      <c r="S54" s="25"/>
      <c r="T54" s="25"/>
      <c r="U54" s="25"/>
      <c r="V54" s="21" t="s">
        <v>561</v>
      </c>
      <c r="W54" s="21" t="s">
        <v>270</v>
      </c>
      <c r="X54" s="21">
        <v>86.3</v>
      </c>
      <c r="Y54" s="43">
        <v>13300.0</v>
      </c>
      <c r="Z54" s="25"/>
    </row>
    <row r="55">
      <c r="A55" s="21" t="s">
        <v>561</v>
      </c>
      <c r="B55" s="21" t="s">
        <v>66</v>
      </c>
      <c r="C55" s="21">
        <v>7000.0</v>
      </c>
      <c r="D55" s="21" t="s">
        <v>562</v>
      </c>
      <c r="E55" s="21">
        <v>36.233</v>
      </c>
      <c r="F55" s="21" t="s">
        <v>563</v>
      </c>
      <c r="G55" s="25"/>
      <c r="H55" s="40" t="s">
        <v>757</v>
      </c>
      <c r="I55" s="40" t="s">
        <v>561</v>
      </c>
      <c r="J55" s="40" t="s">
        <v>758</v>
      </c>
      <c r="K55" s="40" t="s">
        <v>293</v>
      </c>
      <c r="L55" s="40" t="s">
        <v>759</v>
      </c>
      <c r="M55" s="40">
        <v>45.62105199</v>
      </c>
      <c r="N55" s="40">
        <v>19.0</v>
      </c>
      <c r="O55" s="40">
        <v>5800.0</v>
      </c>
      <c r="P55" s="25"/>
      <c r="Q55" s="25"/>
      <c r="R55" s="25"/>
      <c r="S55" s="25"/>
      <c r="T55" s="25"/>
      <c r="U55" s="25"/>
      <c r="V55" s="21" t="s">
        <v>561</v>
      </c>
      <c r="W55" s="21" t="s">
        <v>290</v>
      </c>
      <c r="X55" s="21">
        <v>91.87</v>
      </c>
      <c r="Y55" s="43">
        <v>13100.0</v>
      </c>
      <c r="Z55" s="25"/>
    </row>
    <row r="56">
      <c r="A56" s="21" t="s">
        <v>561</v>
      </c>
      <c r="B56" s="21" t="s">
        <v>198</v>
      </c>
      <c r="C56" s="21">
        <v>7000.0</v>
      </c>
      <c r="D56" s="21" t="s">
        <v>562</v>
      </c>
      <c r="E56" s="21">
        <v>70.889</v>
      </c>
      <c r="F56" s="21" t="s">
        <v>563</v>
      </c>
      <c r="G56" s="25"/>
      <c r="H56" s="40" t="s">
        <v>760</v>
      </c>
      <c r="I56" s="40" t="s">
        <v>561</v>
      </c>
      <c r="J56" s="40" t="s">
        <v>761</v>
      </c>
      <c r="K56" s="40" t="s">
        <v>329</v>
      </c>
      <c r="L56" s="40" t="s">
        <v>762</v>
      </c>
      <c r="M56" s="40">
        <v>47.87391198</v>
      </c>
      <c r="N56" s="40">
        <v>23.0</v>
      </c>
      <c r="O56" s="40">
        <v>5800.0</v>
      </c>
      <c r="P56" s="25"/>
      <c r="Q56" s="25"/>
      <c r="R56" s="25"/>
      <c r="S56" s="25"/>
      <c r="T56" s="25"/>
      <c r="U56" s="25"/>
      <c r="V56" s="21" t="s">
        <v>561</v>
      </c>
      <c r="W56" s="21" t="s">
        <v>30</v>
      </c>
      <c r="X56" s="21">
        <v>72.52</v>
      </c>
      <c r="Y56" s="43">
        <v>13900.0</v>
      </c>
      <c r="Z56" s="25"/>
    </row>
    <row r="57">
      <c r="A57" s="21" t="s">
        <v>561</v>
      </c>
      <c r="B57" s="21" t="s">
        <v>30</v>
      </c>
      <c r="C57" s="21">
        <v>7000.0</v>
      </c>
      <c r="D57" s="21" t="s">
        <v>562</v>
      </c>
      <c r="E57" s="21">
        <v>41.0</v>
      </c>
      <c r="F57" s="21" t="s">
        <v>563</v>
      </c>
      <c r="G57" s="25"/>
      <c r="H57" s="40" t="s">
        <v>766</v>
      </c>
      <c r="I57" s="40" t="s">
        <v>561</v>
      </c>
      <c r="J57" s="40" t="s">
        <v>767</v>
      </c>
      <c r="K57" s="40" t="s">
        <v>304</v>
      </c>
      <c r="L57" s="40" t="s">
        <v>768</v>
      </c>
      <c r="M57" s="40">
        <v>52.93333266</v>
      </c>
      <c r="N57" s="40">
        <v>18.0</v>
      </c>
      <c r="O57" s="40">
        <v>5800.0</v>
      </c>
      <c r="P57" s="25"/>
      <c r="Q57" s="25"/>
      <c r="R57" s="25"/>
      <c r="S57" s="25"/>
      <c r="T57" s="25"/>
      <c r="U57" s="25"/>
      <c r="V57" s="21" t="s">
        <v>561</v>
      </c>
      <c r="W57" s="21" t="s">
        <v>54</v>
      </c>
      <c r="X57" s="21">
        <v>91.85</v>
      </c>
      <c r="Y57" s="43">
        <v>11900.0</v>
      </c>
      <c r="Z57" s="25"/>
    </row>
    <row r="58">
      <c r="A58" s="21" t="s">
        <v>561</v>
      </c>
      <c r="B58" s="21" t="s">
        <v>55</v>
      </c>
      <c r="C58" s="21">
        <v>7000.0</v>
      </c>
      <c r="D58" s="21" t="s">
        <v>562</v>
      </c>
      <c r="E58" s="21">
        <v>57.9</v>
      </c>
      <c r="F58" s="21" t="s">
        <v>563</v>
      </c>
      <c r="G58" s="25"/>
      <c r="H58" s="40" t="s">
        <v>770</v>
      </c>
      <c r="I58" s="40" t="s">
        <v>561</v>
      </c>
      <c r="J58" s="40" t="s">
        <v>771</v>
      </c>
      <c r="K58" s="40" t="s">
        <v>300</v>
      </c>
      <c r="L58" s="40" t="s">
        <v>772</v>
      </c>
      <c r="M58" s="40">
        <v>55.39999788</v>
      </c>
      <c r="N58" s="40">
        <v>23.0</v>
      </c>
      <c r="O58" s="40">
        <v>5800.0</v>
      </c>
      <c r="P58" s="25"/>
      <c r="Q58" s="25"/>
      <c r="R58" s="25"/>
      <c r="S58" s="25"/>
      <c r="T58" s="25"/>
      <c r="U58" s="25"/>
      <c r="V58" s="21" t="s">
        <v>561</v>
      </c>
      <c r="W58" s="21" t="s">
        <v>221</v>
      </c>
      <c r="X58" s="21">
        <v>62.42</v>
      </c>
      <c r="Y58" s="43">
        <v>15500.0</v>
      </c>
      <c r="Z58" s="25"/>
    </row>
    <row r="59">
      <c r="A59" s="21" t="s">
        <v>561</v>
      </c>
      <c r="B59" s="21" t="s">
        <v>217</v>
      </c>
      <c r="C59" s="21">
        <v>7000.0</v>
      </c>
      <c r="D59" s="21" t="s">
        <v>562</v>
      </c>
      <c r="E59" s="21">
        <v>55.767</v>
      </c>
      <c r="F59" s="21" t="s">
        <v>563</v>
      </c>
      <c r="G59" s="25"/>
      <c r="H59" s="40" t="s">
        <v>773</v>
      </c>
      <c r="I59" s="40" t="s">
        <v>561</v>
      </c>
      <c r="J59" s="40" t="s">
        <v>774</v>
      </c>
      <c r="K59" s="40" t="s">
        <v>294</v>
      </c>
      <c r="L59" s="40" t="s">
        <v>775</v>
      </c>
      <c r="M59" s="40">
        <v>52.2761928</v>
      </c>
      <c r="N59" s="40">
        <v>21.0</v>
      </c>
      <c r="O59" s="40">
        <v>5800.0</v>
      </c>
      <c r="P59" s="25"/>
      <c r="Q59" s="25"/>
      <c r="R59" s="25"/>
      <c r="S59" s="25"/>
      <c r="T59" s="25"/>
      <c r="U59" s="25"/>
      <c r="V59" s="21" t="s">
        <v>561</v>
      </c>
      <c r="W59" s="21" t="s">
        <v>187</v>
      </c>
      <c r="X59" s="21">
        <v>80.8</v>
      </c>
      <c r="Y59" s="43">
        <v>12400.0</v>
      </c>
      <c r="Z59" s="25"/>
    </row>
    <row r="60">
      <c r="A60" s="21" t="s">
        <v>561</v>
      </c>
      <c r="B60" s="21" t="s">
        <v>211</v>
      </c>
      <c r="C60" s="21">
        <v>7000.0</v>
      </c>
      <c r="D60" s="21" t="s">
        <v>562</v>
      </c>
      <c r="E60" s="21">
        <v>43.933</v>
      </c>
      <c r="F60" s="21" t="s">
        <v>563</v>
      </c>
      <c r="G60" s="25"/>
      <c r="H60" s="40" t="s">
        <v>776</v>
      </c>
      <c r="I60" s="40" t="s">
        <v>561</v>
      </c>
      <c r="J60" s="40" t="s">
        <v>777</v>
      </c>
      <c r="K60" s="40" t="s">
        <v>37</v>
      </c>
      <c r="L60" s="40" t="s">
        <v>778</v>
      </c>
      <c r="M60" s="40">
        <v>57.04500122</v>
      </c>
      <c r="N60" s="40">
        <v>20.0</v>
      </c>
      <c r="O60" s="40">
        <v>5700.0</v>
      </c>
      <c r="P60" s="25"/>
      <c r="Q60" s="25"/>
      <c r="R60" s="25"/>
      <c r="S60" s="25"/>
      <c r="T60" s="25"/>
      <c r="U60" s="25"/>
      <c r="V60" s="21" t="s">
        <v>561</v>
      </c>
      <c r="W60" s="21" t="s">
        <v>183</v>
      </c>
      <c r="X60" s="21">
        <v>88.95</v>
      </c>
      <c r="Y60" s="43">
        <v>13200.0</v>
      </c>
      <c r="Z60" s="25"/>
    </row>
    <row r="61">
      <c r="A61" s="21" t="s">
        <v>561</v>
      </c>
      <c r="B61" s="21" t="s">
        <v>243</v>
      </c>
      <c r="C61" s="21">
        <v>7000.0</v>
      </c>
      <c r="D61" s="21" t="s">
        <v>562</v>
      </c>
      <c r="E61" s="21">
        <v>54.0</v>
      </c>
      <c r="F61" s="21" t="s">
        <v>563</v>
      </c>
      <c r="G61" s="25"/>
      <c r="H61" s="40" t="s">
        <v>779</v>
      </c>
      <c r="I61" s="40" t="s">
        <v>561</v>
      </c>
      <c r="J61" s="40" t="s">
        <v>780</v>
      </c>
      <c r="K61" s="40" t="s">
        <v>24</v>
      </c>
      <c r="L61" s="40" t="s">
        <v>781</v>
      </c>
      <c r="M61" s="40">
        <v>52.85238211</v>
      </c>
      <c r="N61" s="40">
        <v>21.0</v>
      </c>
      <c r="O61" s="40">
        <v>5700.0</v>
      </c>
      <c r="P61" s="25"/>
      <c r="Q61" s="25"/>
      <c r="R61" s="25"/>
      <c r="S61" s="25"/>
      <c r="T61" s="25"/>
      <c r="U61" s="25"/>
      <c r="V61" s="21" t="s">
        <v>561</v>
      </c>
      <c r="W61" s="21" t="s">
        <v>196</v>
      </c>
      <c r="X61" s="21">
        <v>72.75</v>
      </c>
      <c r="Y61" s="43">
        <v>12000.0</v>
      </c>
      <c r="Z61" s="25"/>
    </row>
    <row r="62">
      <c r="A62" s="21" t="s">
        <v>561</v>
      </c>
      <c r="B62" s="21" t="s">
        <v>196</v>
      </c>
      <c r="C62" s="21">
        <v>7000.0</v>
      </c>
      <c r="D62" s="21" t="s">
        <v>562</v>
      </c>
      <c r="E62" s="21">
        <v>42.6</v>
      </c>
      <c r="F62" s="21" t="s">
        <v>563</v>
      </c>
      <c r="G62" s="25"/>
      <c r="H62" s="40" t="s">
        <v>782</v>
      </c>
      <c r="I62" s="40" t="s">
        <v>561</v>
      </c>
      <c r="J62" s="40" t="s">
        <v>634</v>
      </c>
      <c r="K62" s="40" t="s">
        <v>330</v>
      </c>
      <c r="L62" s="40" t="s">
        <v>783</v>
      </c>
      <c r="M62" s="40">
        <v>50.275</v>
      </c>
      <c r="N62" s="40">
        <v>20.0</v>
      </c>
      <c r="O62" s="40">
        <v>5700.0</v>
      </c>
      <c r="P62" s="25"/>
      <c r="Q62" s="25"/>
      <c r="R62" s="25"/>
      <c r="S62" s="25"/>
      <c r="T62" s="25"/>
      <c r="U62" s="25"/>
      <c r="V62" s="21" t="s">
        <v>561</v>
      </c>
      <c r="W62" s="21" t="s">
        <v>24</v>
      </c>
      <c r="X62" s="21">
        <v>92.04</v>
      </c>
      <c r="Y62" s="43">
        <v>14100.0</v>
      </c>
      <c r="Z62" s="25"/>
    </row>
    <row r="63">
      <c r="A63" s="21" t="s">
        <v>561</v>
      </c>
      <c r="B63" s="21" t="s">
        <v>279</v>
      </c>
      <c r="C63" s="21">
        <v>7000.0</v>
      </c>
      <c r="D63" s="21" t="s">
        <v>562</v>
      </c>
      <c r="E63" s="21">
        <v>50.737</v>
      </c>
      <c r="F63" s="21" t="s">
        <v>563</v>
      </c>
      <c r="G63" s="25"/>
      <c r="H63" s="40" t="s">
        <v>784</v>
      </c>
      <c r="I63" s="40" t="s">
        <v>561</v>
      </c>
      <c r="J63" s="40" t="s">
        <v>785</v>
      </c>
      <c r="K63" s="40" t="s">
        <v>138</v>
      </c>
      <c r="L63" s="40" t="s">
        <v>786</v>
      </c>
      <c r="M63" s="40">
        <v>45.03333537</v>
      </c>
      <c r="N63" s="40">
        <v>24.0</v>
      </c>
      <c r="O63" s="40">
        <v>5600.0</v>
      </c>
      <c r="P63" s="25"/>
      <c r="Q63" s="25"/>
      <c r="R63" s="25"/>
      <c r="S63" s="25"/>
      <c r="T63" s="25"/>
      <c r="U63" s="25"/>
      <c r="V63" s="21" t="s">
        <v>561</v>
      </c>
      <c r="W63" s="21" t="s">
        <v>285</v>
      </c>
      <c r="X63" s="21">
        <v>65.55</v>
      </c>
      <c r="Y63" s="43">
        <v>12000.0</v>
      </c>
      <c r="Z63" s="25"/>
    </row>
    <row r="64">
      <c r="A64" s="21" t="s">
        <v>561</v>
      </c>
      <c r="B64" s="21" t="s">
        <v>105</v>
      </c>
      <c r="C64" s="21">
        <v>7000.0</v>
      </c>
      <c r="D64" s="21" t="s">
        <v>562</v>
      </c>
      <c r="E64" s="21">
        <v>41.786</v>
      </c>
      <c r="F64" s="21" t="s">
        <v>563</v>
      </c>
      <c r="G64" s="25"/>
      <c r="H64" s="40" t="s">
        <v>787</v>
      </c>
      <c r="I64" s="40" t="s">
        <v>561</v>
      </c>
      <c r="J64" s="40" t="s">
        <v>790</v>
      </c>
      <c r="K64" s="40" t="s">
        <v>256</v>
      </c>
      <c r="L64" s="40" t="s">
        <v>791</v>
      </c>
      <c r="M64" s="40">
        <v>50.46666802</v>
      </c>
      <c r="N64" s="40">
        <v>18.0</v>
      </c>
      <c r="O64" s="40">
        <v>5600.0</v>
      </c>
      <c r="P64" s="25"/>
      <c r="Q64" s="25"/>
      <c r="R64" s="25"/>
      <c r="S64" s="25"/>
      <c r="T64" s="25"/>
      <c r="U64" s="25"/>
      <c r="V64" s="21" t="s">
        <v>561</v>
      </c>
      <c r="W64" s="21" t="s">
        <v>216</v>
      </c>
      <c r="X64" s="21">
        <v>101.22</v>
      </c>
      <c r="Y64" s="43">
        <v>13300.0</v>
      </c>
      <c r="Z64" s="25"/>
    </row>
    <row r="65">
      <c r="A65" s="21" t="s">
        <v>561</v>
      </c>
      <c r="B65" s="21" t="s">
        <v>299</v>
      </c>
      <c r="C65" s="21">
        <v>7000.0</v>
      </c>
      <c r="D65" s="21" t="s">
        <v>562</v>
      </c>
      <c r="E65" s="21">
        <v>21.5</v>
      </c>
      <c r="F65" s="21" t="s">
        <v>563</v>
      </c>
      <c r="G65" s="25"/>
      <c r="H65" s="40" t="s">
        <v>794</v>
      </c>
      <c r="I65" s="40" t="s">
        <v>561</v>
      </c>
      <c r="J65" s="40" t="s">
        <v>795</v>
      </c>
      <c r="K65" s="40" t="s">
        <v>258</v>
      </c>
      <c r="L65" s="40" t="s">
        <v>796</v>
      </c>
      <c r="M65" s="40">
        <v>41.85909202</v>
      </c>
      <c r="N65" s="40">
        <v>22.0</v>
      </c>
      <c r="O65" s="40">
        <v>5600.0</v>
      </c>
      <c r="P65" s="25"/>
      <c r="Q65" s="25"/>
      <c r="R65" s="25"/>
      <c r="S65" s="25"/>
      <c r="T65" s="25"/>
      <c r="U65" s="25"/>
      <c r="V65" s="21" t="s">
        <v>561</v>
      </c>
      <c r="W65" s="21" t="s">
        <v>87</v>
      </c>
      <c r="X65" s="21">
        <v>85.3</v>
      </c>
      <c r="Y65" s="43">
        <v>15700.0</v>
      </c>
      <c r="Z65" s="25"/>
    </row>
    <row r="66">
      <c r="A66" s="21" t="s">
        <v>561</v>
      </c>
      <c r="B66" s="21" t="s">
        <v>291</v>
      </c>
      <c r="C66" s="21">
        <v>7000.0</v>
      </c>
      <c r="D66" s="21" t="s">
        <v>562</v>
      </c>
      <c r="E66" s="21">
        <v>40.133</v>
      </c>
      <c r="F66" s="21" t="s">
        <v>563</v>
      </c>
      <c r="G66" s="25"/>
      <c r="H66" s="40" t="s">
        <v>800</v>
      </c>
      <c r="I66" s="40" t="s">
        <v>561</v>
      </c>
      <c r="J66" s="40" t="s">
        <v>741</v>
      </c>
      <c r="K66" s="40" t="s">
        <v>211</v>
      </c>
      <c r="L66" s="40" t="s">
        <v>801</v>
      </c>
      <c r="M66" s="40">
        <v>46.32000122</v>
      </c>
      <c r="N66" s="40">
        <v>20.0</v>
      </c>
      <c r="O66" s="40">
        <v>5600.0</v>
      </c>
      <c r="P66" s="25"/>
      <c r="Q66" s="25"/>
      <c r="R66" s="25"/>
      <c r="S66" s="25"/>
      <c r="T66" s="25"/>
      <c r="U66" s="25"/>
      <c r="V66" s="21" t="s">
        <v>561</v>
      </c>
      <c r="W66" s="21" t="s">
        <v>153</v>
      </c>
      <c r="X66" s="21">
        <v>117.25</v>
      </c>
      <c r="Y66" s="43">
        <v>16400.0</v>
      </c>
      <c r="Z66" s="25"/>
    </row>
    <row r="67">
      <c r="A67" s="21" t="s">
        <v>561</v>
      </c>
      <c r="B67" s="21" t="s">
        <v>185</v>
      </c>
      <c r="C67" s="21">
        <v>6900.0</v>
      </c>
      <c r="D67" s="21" t="s">
        <v>562</v>
      </c>
      <c r="E67" s="21">
        <v>36.107</v>
      </c>
      <c r="F67" s="21" t="s">
        <v>563</v>
      </c>
      <c r="G67" s="25"/>
      <c r="H67" s="40" t="s">
        <v>805</v>
      </c>
      <c r="I67" s="40" t="s">
        <v>561</v>
      </c>
      <c r="J67" s="40" t="s">
        <v>806</v>
      </c>
      <c r="K67" s="40" t="s">
        <v>238</v>
      </c>
      <c r="L67" s="40" t="s">
        <v>807</v>
      </c>
      <c r="M67" s="40">
        <v>41.83636475</v>
      </c>
      <c r="N67" s="40">
        <v>22.0</v>
      </c>
      <c r="O67" s="40">
        <v>5600.0</v>
      </c>
      <c r="P67" s="25"/>
      <c r="Q67" s="25"/>
      <c r="R67" s="25"/>
      <c r="S67" s="25"/>
      <c r="T67" s="25"/>
      <c r="U67" s="25"/>
      <c r="V67" s="21" t="s">
        <v>561</v>
      </c>
      <c r="W67" s="21" t="s">
        <v>261</v>
      </c>
      <c r="X67" s="21">
        <v>67.12</v>
      </c>
      <c r="Y67" s="43">
        <v>11700.0</v>
      </c>
      <c r="Z67" s="25"/>
    </row>
    <row r="68">
      <c r="A68" s="21" t="s">
        <v>561</v>
      </c>
      <c r="B68" s="21" t="s">
        <v>281</v>
      </c>
      <c r="C68" s="21">
        <v>6900.0</v>
      </c>
      <c r="D68" s="21" t="s">
        <v>562</v>
      </c>
      <c r="E68" s="21">
        <v>47.885</v>
      </c>
      <c r="F68" s="21" t="s">
        <v>563</v>
      </c>
      <c r="G68" s="25"/>
      <c r="H68" s="40" t="s">
        <v>810</v>
      </c>
      <c r="I68" s="40" t="s">
        <v>561</v>
      </c>
      <c r="J68" s="40" t="s">
        <v>811</v>
      </c>
      <c r="K68" s="40" t="s">
        <v>279</v>
      </c>
      <c r="L68" s="40" t="s">
        <v>813</v>
      </c>
      <c r="M68" s="40">
        <v>50.67600098</v>
      </c>
      <c r="N68" s="40">
        <v>25.0</v>
      </c>
      <c r="O68" s="40">
        <v>5500.0</v>
      </c>
      <c r="P68" s="25"/>
      <c r="Q68" s="25"/>
      <c r="R68" s="25"/>
      <c r="S68" s="25"/>
      <c r="T68" s="25"/>
      <c r="U68" s="25"/>
      <c r="V68" s="21" t="s">
        <v>561</v>
      </c>
      <c r="W68" s="21" t="s">
        <v>172</v>
      </c>
      <c r="X68" s="21">
        <v>87.47</v>
      </c>
      <c r="Y68" s="43">
        <v>16100.0</v>
      </c>
      <c r="Z68" s="25"/>
    </row>
    <row r="69">
      <c r="A69" s="21" t="s">
        <v>561</v>
      </c>
      <c r="B69" s="21" t="s">
        <v>293</v>
      </c>
      <c r="C69" s="21">
        <v>6900.0</v>
      </c>
      <c r="D69" s="21" t="s">
        <v>562</v>
      </c>
      <c r="E69" s="21">
        <v>46.962</v>
      </c>
      <c r="F69" s="21" t="s">
        <v>563</v>
      </c>
      <c r="G69" s="25"/>
      <c r="H69" s="40" t="s">
        <v>818</v>
      </c>
      <c r="I69" s="40" t="s">
        <v>561</v>
      </c>
      <c r="J69" s="40" t="s">
        <v>819</v>
      </c>
      <c r="K69" s="40" t="s">
        <v>303</v>
      </c>
      <c r="L69" s="40" t="s">
        <v>821</v>
      </c>
      <c r="M69" s="40">
        <v>42.65652068</v>
      </c>
      <c r="N69" s="40">
        <v>23.0</v>
      </c>
      <c r="O69" s="40">
        <v>5500.0</v>
      </c>
      <c r="P69" s="25"/>
      <c r="Q69" s="25"/>
      <c r="R69" s="25"/>
      <c r="S69" s="25"/>
      <c r="T69" s="25"/>
      <c r="U69" s="25"/>
      <c r="V69" s="21" t="s">
        <v>561</v>
      </c>
      <c r="W69" s="21" t="s">
        <v>283</v>
      </c>
      <c r="X69" s="21">
        <v>104.36</v>
      </c>
      <c r="Y69" s="43">
        <v>13400.0</v>
      </c>
      <c r="Z69" s="25"/>
    </row>
    <row r="70">
      <c r="A70" s="21" t="s">
        <v>561</v>
      </c>
      <c r="B70" s="21" t="s">
        <v>240</v>
      </c>
      <c r="C70" s="21">
        <v>6900.0</v>
      </c>
      <c r="D70" s="21" t="s">
        <v>562</v>
      </c>
      <c r="E70" s="21">
        <v>47.192</v>
      </c>
      <c r="F70" s="21" t="s">
        <v>563</v>
      </c>
      <c r="G70" s="25"/>
      <c r="H70" s="40" t="s">
        <v>825</v>
      </c>
      <c r="I70" s="40" t="s">
        <v>561</v>
      </c>
      <c r="J70" s="40" t="s">
        <v>827</v>
      </c>
      <c r="K70" s="40" t="s">
        <v>156</v>
      </c>
      <c r="L70" s="40" t="s">
        <v>829</v>
      </c>
      <c r="M70" s="40">
        <v>46.27000122</v>
      </c>
      <c r="N70" s="40">
        <v>20.0</v>
      </c>
      <c r="O70" s="40">
        <v>5500.0</v>
      </c>
      <c r="P70" s="25"/>
      <c r="Q70" s="25"/>
      <c r="R70" s="25"/>
      <c r="S70" s="25"/>
      <c r="T70" s="25"/>
      <c r="U70" s="25"/>
      <c r="V70" s="21" t="s">
        <v>561</v>
      </c>
      <c r="W70" s="21" t="s">
        <v>257</v>
      </c>
      <c r="X70" s="21">
        <v>47.26</v>
      </c>
      <c r="Y70" s="43">
        <v>10600.0</v>
      </c>
      <c r="Z70" s="25"/>
    </row>
    <row r="71">
      <c r="A71" s="21" t="s">
        <v>561</v>
      </c>
      <c r="B71" s="21" t="s">
        <v>223</v>
      </c>
      <c r="C71" s="21">
        <v>6900.0</v>
      </c>
      <c r="D71" s="21" t="s">
        <v>562</v>
      </c>
      <c r="E71" s="21">
        <v>67.433</v>
      </c>
      <c r="F71" s="21" t="s">
        <v>563</v>
      </c>
      <c r="G71" s="25"/>
      <c r="H71" s="40" t="s">
        <v>831</v>
      </c>
      <c r="I71" s="40" t="s">
        <v>561</v>
      </c>
      <c r="J71" s="40" t="s">
        <v>833</v>
      </c>
      <c r="K71" s="40" t="s">
        <v>196</v>
      </c>
      <c r="L71" s="40" t="s">
        <v>834</v>
      </c>
      <c r="M71" s="40">
        <v>46.39500122</v>
      </c>
      <c r="N71" s="40">
        <v>20.0</v>
      </c>
      <c r="O71" s="40">
        <v>5400.0</v>
      </c>
      <c r="P71" s="25"/>
      <c r="Q71" s="25"/>
      <c r="R71" s="25"/>
      <c r="S71" s="25"/>
      <c r="T71" s="25"/>
      <c r="U71" s="25"/>
      <c r="V71" s="21" t="s">
        <v>561</v>
      </c>
      <c r="W71" s="21" t="s">
        <v>302</v>
      </c>
      <c r="X71" s="21">
        <v>66.57</v>
      </c>
      <c r="Y71" s="43">
        <v>11700.0</v>
      </c>
      <c r="Z71" s="25"/>
    </row>
    <row r="72">
      <c r="A72" s="21" t="s">
        <v>561</v>
      </c>
      <c r="B72" s="21" t="s">
        <v>119</v>
      </c>
      <c r="C72" s="21">
        <v>6900.0</v>
      </c>
      <c r="D72" s="21" t="s">
        <v>562</v>
      </c>
      <c r="E72" s="21">
        <v>56.607</v>
      </c>
      <c r="F72" s="21" t="s">
        <v>563</v>
      </c>
      <c r="G72" s="25"/>
      <c r="H72" s="40" t="s">
        <v>836</v>
      </c>
      <c r="I72" s="40" t="s">
        <v>561</v>
      </c>
      <c r="J72" s="40" t="s">
        <v>662</v>
      </c>
      <c r="K72" s="40" t="s">
        <v>83</v>
      </c>
      <c r="L72" s="40" t="s">
        <v>736</v>
      </c>
      <c r="M72" s="40">
        <v>55.76818293</v>
      </c>
      <c r="N72" s="40">
        <v>22.0</v>
      </c>
      <c r="O72" s="40">
        <v>5400.0</v>
      </c>
      <c r="P72" s="25"/>
      <c r="Q72" s="25"/>
      <c r="R72" s="25"/>
      <c r="S72" s="25"/>
      <c r="T72" s="25"/>
      <c r="U72" s="25"/>
      <c r="V72" s="21" t="s">
        <v>561</v>
      </c>
      <c r="W72" s="21" t="s">
        <v>291</v>
      </c>
      <c r="X72" s="21">
        <v>69.59</v>
      </c>
      <c r="Y72" s="43">
        <v>10700.0</v>
      </c>
      <c r="Z72" s="25"/>
    </row>
    <row r="73">
      <c r="A73" s="21" t="s">
        <v>561</v>
      </c>
      <c r="B73" s="21" t="s">
        <v>183</v>
      </c>
      <c r="C73" s="21">
        <v>6900.0</v>
      </c>
      <c r="D73" s="21" t="s">
        <v>562</v>
      </c>
      <c r="E73" s="21">
        <v>45.929</v>
      </c>
      <c r="F73" s="21" t="s">
        <v>563</v>
      </c>
      <c r="G73" s="25"/>
      <c r="H73" s="40" t="s">
        <v>839</v>
      </c>
      <c r="I73" s="40" t="s">
        <v>561</v>
      </c>
      <c r="J73" s="40" t="s">
        <v>840</v>
      </c>
      <c r="K73" s="40" t="s">
        <v>129</v>
      </c>
      <c r="L73" s="40" t="s">
        <v>841</v>
      </c>
      <c r="M73" s="40">
        <v>41.5952381</v>
      </c>
      <c r="N73" s="40">
        <v>21.0</v>
      </c>
      <c r="O73" s="40">
        <v>5400.0</v>
      </c>
      <c r="P73" s="25"/>
      <c r="Q73" s="25"/>
      <c r="R73" s="25"/>
      <c r="S73" s="25"/>
      <c r="T73" s="25"/>
      <c r="U73" s="25"/>
      <c r="V73" s="21" t="s">
        <v>561</v>
      </c>
      <c r="W73" s="21" t="s">
        <v>48</v>
      </c>
      <c r="X73" s="21">
        <v>79.57</v>
      </c>
      <c r="Y73" s="43">
        <v>12800.0</v>
      </c>
      <c r="Z73" s="25"/>
    </row>
    <row r="74">
      <c r="A74" s="21" t="s">
        <v>561</v>
      </c>
      <c r="B74" s="21" t="s">
        <v>7</v>
      </c>
      <c r="C74" s="21">
        <v>6900.0</v>
      </c>
      <c r="D74" s="21" t="s">
        <v>562</v>
      </c>
      <c r="E74" s="21">
        <v>51.974</v>
      </c>
      <c r="F74" s="21" t="s">
        <v>563</v>
      </c>
      <c r="G74" s="25"/>
      <c r="H74" s="40" t="s">
        <v>842</v>
      </c>
      <c r="I74" s="40" t="s">
        <v>561</v>
      </c>
      <c r="J74" s="40" t="s">
        <v>843</v>
      </c>
      <c r="K74" s="40" t="s">
        <v>54</v>
      </c>
      <c r="L74" s="40" t="s">
        <v>619</v>
      </c>
      <c r="M74" s="40">
        <v>57.21904646</v>
      </c>
      <c r="N74" s="40">
        <v>21.0</v>
      </c>
      <c r="O74" s="40">
        <v>5300.0</v>
      </c>
      <c r="P74" s="25"/>
      <c r="Q74" s="25"/>
      <c r="R74" s="25"/>
      <c r="S74" s="25"/>
      <c r="T74" s="25"/>
      <c r="U74" s="25"/>
      <c r="V74" s="21" t="s">
        <v>561</v>
      </c>
      <c r="W74" s="21" t="s">
        <v>106</v>
      </c>
      <c r="X74" s="21">
        <v>72.8</v>
      </c>
      <c r="Y74" s="43">
        <v>12300.0</v>
      </c>
      <c r="Z74" s="25"/>
    </row>
    <row r="75">
      <c r="A75" s="21" t="s">
        <v>561</v>
      </c>
      <c r="B75" s="21" t="s">
        <v>187</v>
      </c>
      <c r="C75" s="21">
        <v>6900.0</v>
      </c>
      <c r="D75" s="21" t="s">
        <v>562</v>
      </c>
      <c r="E75" s="21">
        <v>44.794</v>
      </c>
      <c r="F75" s="21" t="s">
        <v>563</v>
      </c>
      <c r="G75" s="25"/>
      <c r="H75" s="40" t="s">
        <v>845</v>
      </c>
      <c r="I75" s="40" t="s">
        <v>561</v>
      </c>
      <c r="J75" s="40" t="s">
        <v>846</v>
      </c>
      <c r="K75" s="40" t="s">
        <v>135</v>
      </c>
      <c r="L75" s="40" t="s">
        <v>847</v>
      </c>
      <c r="M75" s="40">
        <v>46.57222154</v>
      </c>
      <c r="N75" s="40">
        <v>18.0</v>
      </c>
      <c r="O75" s="40">
        <v>5300.0</v>
      </c>
      <c r="P75" s="25"/>
      <c r="Q75" s="25"/>
      <c r="R75" s="25"/>
      <c r="S75" s="25"/>
      <c r="T75" s="25"/>
      <c r="U75" s="25"/>
      <c r="V75" s="21" t="s">
        <v>561</v>
      </c>
      <c r="W75" s="21" t="s">
        <v>129</v>
      </c>
      <c r="X75" s="21">
        <v>75.95</v>
      </c>
      <c r="Y75" s="43">
        <v>12000.0</v>
      </c>
      <c r="Z75" s="25"/>
    </row>
    <row r="76">
      <c r="A76" s="21" t="s">
        <v>561</v>
      </c>
      <c r="B76" s="21" t="s">
        <v>43</v>
      </c>
      <c r="C76" s="21">
        <v>6900.0</v>
      </c>
      <c r="D76" s="21" t="s">
        <v>562</v>
      </c>
      <c r="E76" s="21">
        <v>48.5</v>
      </c>
      <c r="F76" s="21" t="s">
        <v>563</v>
      </c>
      <c r="G76" s="25"/>
      <c r="H76" s="40" t="s">
        <v>848</v>
      </c>
      <c r="I76" s="40" t="s">
        <v>561</v>
      </c>
      <c r="J76" s="40" t="s">
        <v>849</v>
      </c>
      <c r="K76" s="40" t="s">
        <v>170</v>
      </c>
      <c r="L76" s="40" t="s">
        <v>850</v>
      </c>
      <c r="M76" s="40">
        <v>38.1222229</v>
      </c>
      <c r="N76" s="40">
        <v>18.0</v>
      </c>
      <c r="O76" s="40">
        <v>5300.0</v>
      </c>
      <c r="P76" s="25"/>
      <c r="Q76" s="25"/>
      <c r="R76" s="25"/>
      <c r="S76" s="25"/>
      <c r="T76" s="25"/>
      <c r="U76" s="25"/>
      <c r="V76" s="21" t="s">
        <v>561</v>
      </c>
      <c r="W76" s="21" t="s">
        <v>294</v>
      </c>
      <c r="X76" s="21">
        <v>85.23</v>
      </c>
      <c r="Y76" s="43">
        <v>12900.0</v>
      </c>
      <c r="Z76" s="25"/>
    </row>
    <row r="77">
      <c r="A77" s="21" t="s">
        <v>561</v>
      </c>
      <c r="B77" s="21" t="s">
        <v>297</v>
      </c>
      <c r="C77" s="21">
        <v>6900.0</v>
      </c>
      <c r="D77" s="21" t="s">
        <v>562</v>
      </c>
      <c r="E77" s="21">
        <v>55.667</v>
      </c>
      <c r="F77" s="21" t="s">
        <v>563</v>
      </c>
      <c r="G77" s="25"/>
      <c r="H77" s="40" t="s">
        <v>851</v>
      </c>
      <c r="I77" s="40" t="s">
        <v>561</v>
      </c>
      <c r="J77" s="40" t="s">
        <v>630</v>
      </c>
      <c r="K77" s="40" t="s">
        <v>229</v>
      </c>
      <c r="L77" s="40" t="s">
        <v>852</v>
      </c>
      <c r="M77" s="40">
        <v>42.95600098</v>
      </c>
      <c r="N77" s="40">
        <v>25.0</v>
      </c>
      <c r="O77" s="40">
        <v>5300.0</v>
      </c>
      <c r="P77" s="25"/>
      <c r="Q77" s="25"/>
      <c r="R77" s="25"/>
      <c r="S77" s="25"/>
      <c r="T77" s="25"/>
      <c r="U77" s="25"/>
      <c r="V77" s="21" t="s">
        <v>561</v>
      </c>
      <c r="W77" s="21" t="s">
        <v>208</v>
      </c>
      <c r="X77" s="21">
        <v>78.38</v>
      </c>
      <c r="Y77" s="43">
        <v>13600.0</v>
      </c>
      <c r="Z77" s="25"/>
    </row>
    <row r="78">
      <c r="A78" s="21" t="s">
        <v>561</v>
      </c>
      <c r="B78" s="21" t="s">
        <v>231</v>
      </c>
      <c r="C78" s="21">
        <v>6900.0</v>
      </c>
      <c r="D78" s="21" t="s">
        <v>562</v>
      </c>
      <c r="E78" s="21">
        <v>50.667</v>
      </c>
      <c r="F78" s="21" t="s">
        <v>563</v>
      </c>
      <c r="G78" s="25"/>
      <c r="H78" s="40" t="s">
        <v>853</v>
      </c>
      <c r="I78" s="40" t="s">
        <v>561</v>
      </c>
      <c r="J78" s="40" t="s">
        <v>854</v>
      </c>
      <c r="K78" s="40" t="s">
        <v>43</v>
      </c>
      <c r="L78" s="40" t="s">
        <v>855</v>
      </c>
      <c r="M78" s="40">
        <v>55.37619164</v>
      </c>
      <c r="N78" s="40">
        <v>21.0</v>
      </c>
      <c r="O78" s="40">
        <v>5300.0</v>
      </c>
      <c r="P78" s="25"/>
      <c r="Q78" s="25"/>
      <c r="R78" s="25"/>
      <c r="S78" s="25"/>
      <c r="T78" s="25"/>
      <c r="U78" s="25"/>
      <c r="V78" s="21" t="s">
        <v>561</v>
      </c>
      <c r="W78" s="21" t="s">
        <v>259</v>
      </c>
      <c r="X78" s="21">
        <v>94.47</v>
      </c>
      <c r="Y78" s="43">
        <v>14000.0</v>
      </c>
      <c r="Z78" s="25"/>
    </row>
    <row r="79">
      <c r="A79" s="21" t="s">
        <v>561</v>
      </c>
      <c r="B79" s="21" t="s">
        <v>151</v>
      </c>
      <c r="C79" s="21">
        <v>6900.0</v>
      </c>
      <c r="D79" s="21" t="s">
        <v>562</v>
      </c>
      <c r="E79" s="21">
        <v>32.867</v>
      </c>
      <c r="F79" s="21" t="s">
        <v>563</v>
      </c>
      <c r="G79" s="25"/>
      <c r="H79" s="40" t="s">
        <v>856</v>
      </c>
      <c r="I79" s="40" t="s">
        <v>561</v>
      </c>
      <c r="J79" s="40" t="s">
        <v>857</v>
      </c>
      <c r="K79" s="40" t="s">
        <v>220</v>
      </c>
      <c r="L79" s="40" t="s">
        <v>858</v>
      </c>
      <c r="M79" s="40">
        <v>46.83529484</v>
      </c>
      <c r="N79" s="40">
        <v>17.0</v>
      </c>
      <c r="O79" s="40">
        <v>5300.0</v>
      </c>
      <c r="P79" s="25"/>
      <c r="Q79" s="25"/>
      <c r="R79" s="25"/>
      <c r="S79" s="25"/>
      <c r="T79" s="25"/>
      <c r="U79" s="25"/>
      <c r="V79" s="21" t="s">
        <v>561</v>
      </c>
      <c r="W79" s="21" t="s">
        <v>688</v>
      </c>
      <c r="X79" s="21">
        <v>83.12</v>
      </c>
      <c r="Y79" s="43">
        <v>13000.0</v>
      </c>
      <c r="Z79" s="25"/>
    </row>
    <row r="80">
      <c r="A80" s="21" t="s">
        <v>561</v>
      </c>
      <c r="B80" s="21" t="s">
        <v>283</v>
      </c>
      <c r="C80" s="21">
        <v>6900.0</v>
      </c>
      <c r="D80" s="21" t="s">
        <v>562</v>
      </c>
      <c r="E80" s="21">
        <v>53.529</v>
      </c>
      <c r="F80" s="21" t="s">
        <v>563</v>
      </c>
      <c r="G80" s="25"/>
      <c r="H80" s="40" t="s">
        <v>859</v>
      </c>
      <c r="I80" s="40" t="s">
        <v>561</v>
      </c>
      <c r="J80" s="40" t="s">
        <v>860</v>
      </c>
      <c r="K80" s="40" t="s">
        <v>106</v>
      </c>
      <c r="L80" s="40" t="s">
        <v>861</v>
      </c>
      <c r="M80" s="40">
        <v>46.73809524</v>
      </c>
      <c r="N80" s="40">
        <v>21.0</v>
      </c>
      <c r="O80" s="40">
        <v>5300.0</v>
      </c>
      <c r="P80" s="25"/>
      <c r="Q80" s="25"/>
      <c r="R80" s="25"/>
      <c r="S80" s="25"/>
      <c r="T80" s="25"/>
      <c r="U80" s="25"/>
      <c r="V80" s="21" t="s">
        <v>561</v>
      </c>
      <c r="W80" s="21" t="s">
        <v>135</v>
      </c>
      <c r="X80" s="21">
        <v>73.38</v>
      </c>
      <c r="Y80" s="43">
        <v>11900.0</v>
      </c>
      <c r="Z80" s="25"/>
    </row>
    <row r="81">
      <c r="A81" s="21" t="s">
        <v>561</v>
      </c>
      <c r="B81" s="21" t="s">
        <v>238</v>
      </c>
      <c r="C81" s="21">
        <v>6900.0</v>
      </c>
      <c r="D81" s="21" t="s">
        <v>562</v>
      </c>
      <c r="E81" s="21">
        <v>41.676</v>
      </c>
      <c r="F81" s="21" t="s">
        <v>563</v>
      </c>
      <c r="G81" s="25"/>
      <c r="H81" s="40" t="s">
        <v>862</v>
      </c>
      <c r="I81" s="40" t="s">
        <v>561</v>
      </c>
      <c r="J81" s="40" t="s">
        <v>863</v>
      </c>
      <c r="K81" s="40" t="s">
        <v>297</v>
      </c>
      <c r="L81" s="40" t="s">
        <v>864</v>
      </c>
      <c r="M81" s="40">
        <v>53.58000081</v>
      </c>
      <c r="N81" s="40">
        <v>15.0</v>
      </c>
      <c r="O81" s="40">
        <v>5300.0</v>
      </c>
      <c r="P81" s="25"/>
      <c r="Q81" s="25"/>
      <c r="R81" s="25"/>
      <c r="S81" s="25"/>
      <c r="T81" s="25"/>
      <c r="U81" s="25"/>
      <c r="V81" s="21" t="s">
        <v>561</v>
      </c>
      <c r="W81" s="21" t="s">
        <v>249</v>
      </c>
      <c r="X81" s="21">
        <v>77.91</v>
      </c>
      <c r="Y81" s="43">
        <v>11200.0</v>
      </c>
      <c r="Z81" s="25"/>
    </row>
    <row r="82">
      <c r="A82" s="21" t="s">
        <v>561</v>
      </c>
      <c r="B82" s="21" t="s">
        <v>275</v>
      </c>
      <c r="C82" s="21">
        <v>6800.0</v>
      </c>
      <c r="D82" s="21" t="s">
        <v>562</v>
      </c>
      <c r="E82" s="21">
        <v>33.778</v>
      </c>
      <c r="F82" s="21" t="s">
        <v>563</v>
      </c>
      <c r="G82" s="25"/>
      <c r="H82" s="40" t="s">
        <v>865</v>
      </c>
      <c r="I82" s="40" t="s">
        <v>561</v>
      </c>
      <c r="J82" s="40" t="s">
        <v>866</v>
      </c>
      <c r="K82" s="40" t="s">
        <v>281</v>
      </c>
      <c r="L82" s="40" t="s">
        <v>868</v>
      </c>
      <c r="M82" s="40">
        <v>41.03684275</v>
      </c>
      <c r="N82" s="40">
        <v>19.0</v>
      </c>
      <c r="O82" s="40">
        <v>5300.0</v>
      </c>
      <c r="P82" s="25"/>
      <c r="Q82" s="25"/>
      <c r="R82" s="25"/>
      <c r="S82" s="25"/>
      <c r="T82" s="25"/>
      <c r="U82" s="25"/>
      <c r="V82" s="21" t="s">
        <v>561</v>
      </c>
      <c r="W82" s="21" t="s">
        <v>96</v>
      </c>
      <c r="X82" s="21">
        <v>84.47</v>
      </c>
      <c r="Y82" s="43">
        <v>11400.0</v>
      </c>
      <c r="Z82" s="25"/>
    </row>
    <row r="83">
      <c r="A83" s="21" t="s">
        <v>561</v>
      </c>
      <c r="B83" s="21" t="s">
        <v>257</v>
      </c>
      <c r="C83" s="21">
        <v>6800.0</v>
      </c>
      <c r="D83" s="21" t="s">
        <v>562</v>
      </c>
      <c r="E83" s="21">
        <v>30.429</v>
      </c>
      <c r="F83" s="21" t="s">
        <v>563</v>
      </c>
      <c r="G83" s="25"/>
      <c r="H83" s="40" t="s">
        <v>869</v>
      </c>
      <c r="I83" s="40" t="s">
        <v>561</v>
      </c>
      <c r="J83" s="40" t="s">
        <v>870</v>
      </c>
      <c r="K83" s="40" t="s">
        <v>292</v>
      </c>
      <c r="L83" s="40" t="s">
        <v>871</v>
      </c>
      <c r="M83" s="40">
        <v>52.45217497</v>
      </c>
      <c r="N83" s="40">
        <v>23.0</v>
      </c>
      <c r="O83" s="40">
        <v>5200.0</v>
      </c>
      <c r="P83" s="25"/>
      <c r="Q83" s="25"/>
      <c r="R83" s="25"/>
      <c r="S83" s="25"/>
      <c r="T83" s="25"/>
      <c r="U83" s="25"/>
      <c r="V83" s="21" t="s">
        <v>561</v>
      </c>
      <c r="W83" s="21" t="s">
        <v>303</v>
      </c>
      <c r="X83" s="21">
        <v>73.3</v>
      </c>
      <c r="Y83" s="43">
        <v>13500.0</v>
      </c>
      <c r="Z83" s="25"/>
    </row>
    <row r="84">
      <c r="A84" s="21" t="s">
        <v>561</v>
      </c>
      <c r="B84" s="21" t="s">
        <v>208</v>
      </c>
      <c r="C84" s="21">
        <v>6800.0</v>
      </c>
      <c r="D84" s="21" t="s">
        <v>562</v>
      </c>
      <c r="E84" s="21">
        <v>51.781</v>
      </c>
      <c r="F84" s="21" t="s">
        <v>563</v>
      </c>
      <c r="G84" s="25"/>
      <c r="H84" s="40" t="s">
        <v>872</v>
      </c>
      <c r="I84" s="40" t="s">
        <v>561</v>
      </c>
      <c r="J84" s="40" t="s">
        <v>873</v>
      </c>
      <c r="K84" s="40" t="s">
        <v>241</v>
      </c>
      <c r="L84" s="40" t="s">
        <v>874</v>
      </c>
      <c r="M84" s="40">
        <v>52.79411765</v>
      </c>
      <c r="N84" s="40">
        <v>17.0</v>
      </c>
      <c r="O84" s="40">
        <v>5200.0</v>
      </c>
      <c r="P84" s="25"/>
      <c r="Q84" s="25"/>
      <c r="R84" s="25"/>
      <c r="S84" s="25"/>
      <c r="T84" s="25"/>
      <c r="U84" s="25"/>
      <c r="V84" s="21" t="s">
        <v>561</v>
      </c>
      <c r="W84" s="21" t="s">
        <v>288</v>
      </c>
      <c r="X84" s="21">
        <v>75.25</v>
      </c>
      <c r="Y84" s="43">
        <v>11700.0</v>
      </c>
      <c r="Z84" s="25"/>
    </row>
    <row r="85">
      <c r="A85" s="21" t="s">
        <v>561</v>
      </c>
      <c r="B85" s="21" t="s">
        <v>290</v>
      </c>
      <c r="C85" s="21">
        <v>6800.0</v>
      </c>
      <c r="D85" s="21" t="s">
        <v>562</v>
      </c>
      <c r="E85" s="21">
        <v>59.083</v>
      </c>
      <c r="F85" s="21" t="s">
        <v>563</v>
      </c>
      <c r="G85" s="25"/>
      <c r="H85" s="40" t="s">
        <v>875</v>
      </c>
      <c r="I85" s="40" t="s">
        <v>561</v>
      </c>
      <c r="J85" s="40" t="s">
        <v>870</v>
      </c>
      <c r="K85" s="40" t="s">
        <v>295</v>
      </c>
      <c r="L85" s="40" t="s">
        <v>876</v>
      </c>
      <c r="M85" s="40">
        <v>56.56110975</v>
      </c>
      <c r="N85" s="40">
        <v>18.0</v>
      </c>
      <c r="O85" s="40">
        <v>5200.0</v>
      </c>
      <c r="P85" s="25"/>
      <c r="Q85" s="25"/>
      <c r="R85" s="25"/>
      <c r="S85" s="25"/>
      <c r="T85" s="25"/>
      <c r="U85" s="25"/>
      <c r="V85" s="21" t="s">
        <v>561</v>
      </c>
      <c r="W85" s="21" t="s">
        <v>231</v>
      </c>
      <c r="X85" s="21">
        <v>84.2</v>
      </c>
      <c r="Y85" s="43">
        <v>11700.0</v>
      </c>
      <c r="Z85" s="25"/>
    </row>
    <row r="86">
      <c r="A86" s="21" t="s">
        <v>561</v>
      </c>
      <c r="B86" s="21" t="s">
        <v>97</v>
      </c>
      <c r="C86" s="21">
        <v>6800.0</v>
      </c>
      <c r="D86" s="21" t="s">
        <v>562</v>
      </c>
      <c r="E86" s="21">
        <v>55.321</v>
      </c>
      <c r="F86" s="21" t="s">
        <v>563</v>
      </c>
      <c r="G86" s="25"/>
      <c r="H86" s="40" t="s">
        <v>877</v>
      </c>
      <c r="I86" s="40" t="s">
        <v>561</v>
      </c>
      <c r="J86" s="40" t="s">
        <v>878</v>
      </c>
      <c r="K86" s="40" t="s">
        <v>285</v>
      </c>
      <c r="L86" s="40" t="s">
        <v>880</v>
      </c>
      <c r="M86" s="40">
        <v>44.325</v>
      </c>
      <c r="N86" s="40">
        <v>20.0</v>
      </c>
      <c r="O86" s="40">
        <v>5100.0</v>
      </c>
      <c r="P86" s="25"/>
      <c r="Q86" s="25"/>
      <c r="R86" s="25"/>
      <c r="S86" s="25"/>
      <c r="T86" s="25"/>
      <c r="U86" s="25"/>
      <c r="V86" s="21" t="s">
        <v>561</v>
      </c>
      <c r="W86" s="21" t="s">
        <v>304</v>
      </c>
      <c r="X86" s="21">
        <v>89.27</v>
      </c>
      <c r="Y86" s="43">
        <v>12300.0</v>
      </c>
      <c r="Z86" s="25"/>
    </row>
    <row r="87">
      <c r="A87" s="21" t="s">
        <v>561</v>
      </c>
      <c r="B87" s="21" t="s">
        <v>135</v>
      </c>
      <c r="C87" s="21">
        <v>6800.0</v>
      </c>
      <c r="D87" s="21" t="s">
        <v>562</v>
      </c>
      <c r="E87" s="21">
        <v>44.571</v>
      </c>
      <c r="F87" s="21" t="s">
        <v>563</v>
      </c>
      <c r="G87" s="25"/>
      <c r="H87" s="40" t="s">
        <v>881</v>
      </c>
      <c r="I87" s="40" t="s">
        <v>561</v>
      </c>
      <c r="J87" s="40" t="s">
        <v>882</v>
      </c>
      <c r="K87" s="40" t="s">
        <v>231</v>
      </c>
      <c r="L87" s="40" t="s">
        <v>883</v>
      </c>
      <c r="M87" s="40">
        <v>47.86666667</v>
      </c>
      <c r="N87" s="40">
        <v>15.0</v>
      </c>
      <c r="O87" s="40">
        <v>5100.0</v>
      </c>
      <c r="P87" s="25"/>
      <c r="Q87" s="25"/>
      <c r="R87" s="25"/>
      <c r="S87" s="25"/>
      <c r="T87" s="25"/>
      <c r="U87" s="25"/>
      <c r="V87" s="21" t="s">
        <v>561</v>
      </c>
      <c r="W87" s="21" t="s">
        <v>171</v>
      </c>
      <c r="X87" s="21">
        <v>74.2</v>
      </c>
      <c r="Y87" s="43">
        <v>11900.0</v>
      </c>
      <c r="Z87" s="25"/>
    </row>
    <row r="88">
      <c r="A88" s="21" t="s">
        <v>561</v>
      </c>
      <c r="B88" s="21" t="s">
        <v>41</v>
      </c>
      <c r="C88" s="21">
        <v>6800.0</v>
      </c>
      <c r="D88" s="21" t="s">
        <v>562</v>
      </c>
      <c r="E88" s="21">
        <v>42.1</v>
      </c>
      <c r="F88" s="21" t="s">
        <v>563</v>
      </c>
      <c r="G88" s="25"/>
      <c r="H88" s="40" t="s">
        <v>885</v>
      </c>
      <c r="I88" s="40" t="s">
        <v>561</v>
      </c>
      <c r="J88" s="40" t="s">
        <v>886</v>
      </c>
      <c r="K88" s="40" t="s">
        <v>302</v>
      </c>
      <c r="L88" s="40" t="s">
        <v>887</v>
      </c>
      <c r="M88" s="40">
        <v>33.55714199</v>
      </c>
      <c r="N88" s="40">
        <v>7.0</v>
      </c>
      <c r="O88" s="40">
        <v>5100.0</v>
      </c>
      <c r="P88" s="25"/>
      <c r="Q88" s="25"/>
      <c r="R88" s="25"/>
      <c r="S88" s="25"/>
      <c r="T88" s="25"/>
      <c r="U88" s="25"/>
      <c r="V88" s="21" t="s">
        <v>561</v>
      </c>
      <c r="W88" s="21" t="s">
        <v>51</v>
      </c>
      <c r="X88" s="21">
        <v>98.63</v>
      </c>
      <c r="Y88" s="43">
        <v>17800.0</v>
      </c>
      <c r="Z88" s="25"/>
    </row>
    <row r="89">
      <c r="A89" s="21" t="s">
        <v>561</v>
      </c>
      <c r="B89" s="21" t="s">
        <v>296</v>
      </c>
      <c r="C89" s="21">
        <v>6800.0</v>
      </c>
      <c r="D89" s="21" t="s">
        <v>562</v>
      </c>
      <c r="E89" s="21">
        <v>16.0</v>
      </c>
      <c r="F89" s="21" t="s">
        <v>563</v>
      </c>
      <c r="G89" s="25"/>
      <c r="H89" s="40" t="s">
        <v>888</v>
      </c>
      <c r="I89" s="40" t="s">
        <v>561</v>
      </c>
      <c r="J89" s="40" t="s">
        <v>889</v>
      </c>
      <c r="K89" s="40" t="s">
        <v>240</v>
      </c>
      <c r="L89" s="40" t="s">
        <v>890</v>
      </c>
      <c r="M89" s="40">
        <v>48.01111179</v>
      </c>
      <c r="N89" s="40">
        <v>18.0</v>
      </c>
      <c r="O89" s="40">
        <v>5000.0</v>
      </c>
      <c r="P89" s="25"/>
      <c r="Q89" s="25"/>
      <c r="R89" s="25"/>
      <c r="S89" s="25"/>
      <c r="T89" s="25"/>
      <c r="U89" s="25"/>
      <c r="V89" s="21" t="s">
        <v>561</v>
      </c>
      <c r="W89" s="21" t="s">
        <v>229</v>
      </c>
      <c r="X89" s="21">
        <v>71.16</v>
      </c>
      <c r="Y89" s="43">
        <v>12100.0</v>
      </c>
      <c r="Z89" s="25"/>
    </row>
    <row r="90">
      <c r="A90" s="21" t="s">
        <v>561</v>
      </c>
      <c r="B90" s="21" t="s">
        <v>201</v>
      </c>
      <c r="C90" s="21">
        <v>6800.0</v>
      </c>
      <c r="D90" s="21" t="s">
        <v>562</v>
      </c>
      <c r="E90" s="21">
        <v>49.75</v>
      </c>
      <c r="F90" s="21" t="s">
        <v>563</v>
      </c>
      <c r="G90" s="25"/>
      <c r="H90" s="40" t="s">
        <v>891</v>
      </c>
      <c r="I90" s="40" t="s">
        <v>561</v>
      </c>
      <c r="J90" s="40" t="s">
        <v>892</v>
      </c>
      <c r="K90" s="40" t="s">
        <v>126</v>
      </c>
      <c r="L90" s="40" t="s">
        <v>893</v>
      </c>
      <c r="M90" s="40">
        <v>46.48333232</v>
      </c>
      <c r="N90" s="40">
        <v>24.0</v>
      </c>
      <c r="O90" s="40">
        <v>5000.0</v>
      </c>
      <c r="P90" s="25"/>
      <c r="Q90" s="25"/>
      <c r="R90" s="25"/>
      <c r="S90" s="25"/>
      <c r="T90" s="25"/>
      <c r="U90" s="25"/>
      <c r="V90" s="21" t="s">
        <v>561</v>
      </c>
      <c r="W90" s="21" t="s">
        <v>185</v>
      </c>
      <c r="X90" s="21">
        <v>65.0</v>
      </c>
      <c r="Y90" s="43">
        <v>12900.0</v>
      </c>
      <c r="Z90" s="25"/>
    </row>
    <row r="91">
      <c r="A91" s="21" t="s">
        <v>561</v>
      </c>
      <c r="B91" s="21" t="s">
        <v>213</v>
      </c>
      <c r="C91" s="21">
        <v>6800.0</v>
      </c>
      <c r="D91" s="21" t="s">
        <v>562</v>
      </c>
      <c r="E91" s="21">
        <v>55.429</v>
      </c>
      <c r="F91" s="21" t="s">
        <v>563</v>
      </c>
      <c r="G91" s="25"/>
      <c r="H91" s="40" t="s">
        <v>894</v>
      </c>
      <c r="I91" s="40" t="s">
        <v>561</v>
      </c>
      <c r="J91" s="40" t="s">
        <v>895</v>
      </c>
      <c r="K91" s="40" t="s">
        <v>286</v>
      </c>
      <c r="L91" s="40" t="s">
        <v>896</v>
      </c>
      <c r="M91" s="40">
        <v>50.93333266</v>
      </c>
      <c r="N91" s="40">
        <v>18.0</v>
      </c>
      <c r="O91" s="40">
        <v>5000.0</v>
      </c>
      <c r="P91" s="25"/>
      <c r="Q91" s="25"/>
      <c r="R91" s="25"/>
      <c r="S91" s="25"/>
      <c r="T91" s="25"/>
      <c r="U91" s="25"/>
      <c r="V91" s="21" t="s">
        <v>561</v>
      </c>
      <c r="W91" s="21" t="s">
        <v>305</v>
      </c>
      <c r="X91" s="21">
        <v>36.25</v>
      </c>
      <c r="Y91" s="43">
        <v>11400.0</v>
      </c>
      <c r="Z91" s="25"/>
    </row>
    <row r="92">
      <c r="A92" s="21" t="s">
        <v>561</v>
      </c>
      <c r="B92" s="21" t="s">
        <v>232</v>
      </c>
      <c r="C92" s="21">
        <v>6800.0</v>
      </c>
      <c r="D92" s="21" t="s">
        <v>562</v>
      </c>
      <c r="E92" s="21">
        <v>43.941</v>
      </c>
      <c r="F92" s="21" t="s">
        <v>563</v>
      </c>
      <c r="G92" s="25"/>
      <c r="H92" s="40" t="s">
        <v>897</v>
      </c>
      <c r="I92" s="40" t="s">
        <v>561</v>
      </c>
      <c r="J92" s="40" t="s">
        <v>898</v>
      </c>
      <c r="K92" s="40" t="s">
        <v>206</v>
      </c>
      <c r="L92" s="40" t="s">
        <v>899</v>
      </c>
      <c r="M92" s="40">
        <v>44.86666725</v>
      </c>
      <c r="N92" s="40">
        <v>21.0</v>
      </c>
      <c r="O92" s="40">
        <v>5000.0</v>
      </c>
      <c r="P92" s="25"/>
      <c r="Q92" s="25"/>
      <c r="R92" s="25"/>
      <c r="S92" s="25"/>
      <c r="T92" s="25"/>
      <c r="U92" s="25"/>
      <c r="V92" s="21" t="s">
        <v>561</v>
      </c>
      <c r="W92" s="21" t="s">
        <v>220</v>
      </c>
      <c r="X92" s="21">
        <v>78.29</v>
      </c>
      <c r="Y92" s="43">
        <v>11900.0</v>
      </c>
      <c r="Z92" s="25"/>
    </row>
    <row r="93">
      <c r="A93" s="21" t="s">
        <v>561</v>
      </c>
      <c r="B93" s="21" t="s">
        <v>90</v>
      </c>
      <c r="C93" s="21">
        <v>6800.0</v>
      </c>
      <c r="D93" s="21" t="s">
        <v>562</v>
      </c>
      <c r="E93" s="21">
        <v>39.233</v>
      </c>
      <c r="F93" s="21" t="s">
        <v>563</v>
      </c>
      <c r="G93" s="25"/>
      <c r="H93" s="40" t="s">
        <v>900</v>
      </c>
      <c r="I93" s="40" t="s">
        <v>561</v>
      </c>
      <c r="J93" s="40" t="s">
        <v>729</v>
      </c>
      <c r="K93" s="40" t="s">
        <v>232</v>
      </c>
      <c r="L93" s="40" t="s">
        <v>901</v>
      </c>
      <c r="M93" s="40">
        <v>47.00454434</v>
      </c>
      <c r="N93" s="40">
        <v>22.0</v>
      </c>
      <c r="O93" s="40">
        <v>5000.0</v>
      </c>
      <c r="P93" s="25"/>
      <c r="Q93" s="25"/>
      <c r="R93" s="25"/>
      <c r="S93" s="25"/>
      <c r="T93" s="25"/>
      <c r="U93" s="25"/>
      <c r="V93" s="21" t="s">
        <v>561</v>
      </c>
      <c r="W93" s="21" t="s">
        <v>269</v>
      </c>
      <c r="X93" s="21">
        <v>87.44</v>
      </c>
      <c r="Y93" s="43">
        <v>14900.0</v>
      </c>
      <c r="Z93" s="25"/>
    </row>
    <row r="94">
      <c r="A94" s="21" t="s">
        <v>561</v>
      </c>
      <c r="B94" s="21" t="s">
        <v>289</v>
      </c>
      <c r="C94" s="21">
        <v>6800.0</v>
      </c>
      <c r="D94" s="21" t="s">
        <v>562</v>
      </c>
      <c r="E94" s="21">
        <v>35.844</v>
      </c>
      <c r="F94" s="21" t="s">
        <v>563</v>
      </c>
      <c r="G94" s="25"/>
      <c r="H94" s="40" t="s">
        <v>903</v>
      </c>
      <c r="I94" s="40" t="s">
        <v>561</v>
      </c>
      <c r="J94" s="40" t="s">
        <v>904</v>
      </c>
      <c r="K94" s="40" t="s">
        <v>97</v>
      </c>
      <c r="L94" s="40" t="s">
        <v>905</v>
      </c>
      <c r="M94" s="40">
        <v>53.84210526</v>
      </c>
      <c r="N94" s="40">
        <v>19.0</v>
      </c>
      <c r="O94" s="40">
        <v>5000.0</v>
      </c>
      <c r="P94" s="25"/>
      <c r="Q94" s="25"/>
      <c r="R94" s="25"/>
      <c r="S94" s="25"/>
      <c r="T94" s="25"/>
      <c r="U94" s="25"/>
      <c r="V94" s="21" t="s">
        <v>561</v>
      </c>
      <c r="W94" s="21" t="s">
        <v>32</v>
      </c>
      <c r="X94" s="21">
        <v>94.26</v>
      </c>
      <c r="Y94" s="43">
        <v>14500.0</v>
      </c>
      <c r="Z94" s="25"/>
    </row>
    <row r="95">
      <c r="A95" s="21" t="s">
        <v>561</v>
      </c>
      <c r="B95" s="21" t="s">
        <v>220</v>
      </c>
      <c r="C95" s="21">
        <v>6800.0</v>
      </c>
      <c r="D95" s="21" t="s">
        <v>562</v>
      </c>
      <c r="E95" s="21">
        <v>48.964</v>
      </c>
      <c r="F95" s="21" t="s">
        <v>563</v>
      </c>
      <c r="G95" s="25"/>
      <c r="H95" s="40" t="s">
        <v>906</v>
      </c>
      <c r="I95" s="40" t="s">
        <v>561</v>
      </c>
      <c r="J95" s="40" t="s">
        <v>907</v>
      </c>
      <c r="K95" s="40" t="s">
        <v>169</v>
      </c>
      <c r="L95" s="40" t="s">
        <v>908</v>
      </c>
      <c r="M95" s="40">
        <v>47.25</v>
      </c>
      <c r="N95" s="40">
        <v>16.0</v>
      </c>
      <c r="O95" s="40">
        <v>5000.0</v>
      </c>
      <c r="P95" s="25"/>
      <c r="Q95" s="25"/>
      <c r="R95" s="25"/>
      <c r="S95" s="25"/>
      <c r="T95" s="25"/>
      <c r="U95" s="25"/>
      <c r="V95" s="21" t="s">
        <v>561</v>
      </c>
      <c r="W95" s="21" t="s">
        <v>306</v>
      </c>
      <c r="X95" s="21">
        <v>91.38</v>
      </c>
      <c r="Y95" s="43">
        <v>12400.0</v>
      </c>
      <c r="Z95" s="25"/>
    </row>
    <row r="96">
      <c r="A96" s="21" t="s">
        <v>561</v>
      </c>
      <c r="B96" s="21" t="s">
        <v>292</v>
      </c>
      <c r="C96" s="21">
        <v>6800.0</v>
      </c>
      <c r="D96" s="21" t="s">
        <v>562</v>
      </c>
      <c r="E96" s="21">
        <v>46.531</v>
      </c>
      <c r="F96" s="21" t="s">
        <v>563</v>
      </c>
      <c r="G96" s="25"/>
      <c r="H96" s="40" t="s">
        <v>909</v>
      </c>
      <c r="I96" s="40" t="s">
        <v>561</v>
      </c>
      <c r="J96" s="40" t="s">
        <v>910</v>
      </c>
      <c r="K96" s="40" t="s">
        <v>96</v>
      </c>
      <c r="L96" s="40" t="s">
        <v>911</v>
      </c>
      <c r="M96" s="40">
        <v>46.68823601</v>
      </c>
      <c r="N96" s="40">
        <v>17.0</v>
      </c>
      <c r="O96" s="40">
        <v>4900.0</v>
      </c>
      <c r="P96" s="25"/>
      <c r="Q96" s="25"/>
      <c r="R96" s="25"/>
      <c r="S96" s="25"/>
      <c r="T96" s="25"/>
      <c r="U96" s="25"/>
      <c r="V96" s="21" t="s">
        <v>561</v>
      </c>
      <c r="W96" s="21" t="s">
        <v>281</v>
      </c>
      <c r="X96" s="21">
        <v>70.52</v>
      </c>
      <c r="Y96" s="43">
        <v>12000.0</v>
      </c>
      <c r="Z96" s="25"/>
    </row>
    <row r="97">
      <c r="A97" s="21" t="s">
        <v>561</v>
      </c>
      <c r="B97" s="21" t="s">
        <v>236</v>
      </c>
      <c r="C97" s="21">
        <v>6700.0</v>
      </c>
      <c r="D97" s="21" t="s">
        <v>562</v>
      </c>
      <c r="E97" s="21">
        <v>38.885</v>
      </c>
      <c r="F97" s="21" t="s">
        <v>563</v>
      </c>
      <c r="G97" s="25"/>
      <c r="H97" s="40" t="s">
        <v>912</v>
      </c>
      <c r="I97" s="40" t="s">
        <v>561</v>
      </c>
      <c r="J97" s="40" t="s">
        <v>913</v>
      </c>
      <c r="K97" s="40" t="s">
        <v>261</v>
      </c>
      <c r="L97" s="40" t="s">
        <v>914</v>
      </c>
      <c r="M97" s="40">
        <v>37.29166667</v>
      </c>
      <c r="N97" s="40">
        <v>24.0</v>
      </c>
      <c r="O97" s="40">
        <v>4900.0</v>
      </c>
      <c r="P97" s="25"/>
      <c r="Q97" s="25"/>
      <c r="R97" s="25"/>
      <c r="S97" s="25"/>
      <c r="T97" s="25"/>
      <c r="U97" s="25"/>
      <c r="V97" s="21" t="s">
        <v>561</v>
      </c>
      <c r="W97" s="21" t="s">
        <v>103</v>
      </c>
      <c r="X97" s="21">
        <v>109.26</v>
      </c>
      <c r="Y97" s="43">
        <v>15300.0</v>
      </c>
      <c r="Z97" s="25"/>
    </row>
    <row r="98">
      <c r="A98" s="21" t="s">
        <v>561</v>
      </c>
      <c r="B98" s="21" t="s">
        <v>270</v>
      </c>
      <c r="C98" s="21">
        <v>6700.0</v>
      </c>
      <c r="D98" s="21" t="s">
        <v>562</v>
      </c>
      <c r="E98" s="21">
        <v>54.944</v>
      </c>
      <c r="F98" s="21" t="s">
        <v>563</v>
      </c>
      <c r="G98" s="25"/>
      <c r="H98" s="40" t="s">
        <v>915</v>
      </c>
      <c r="I98" s="40" t="s">
        <v>561</v>
      </c>
      <c r="J98" s="40" t="s">
        <v>916</v>
      </c>
      <c r="K98" s="40" t="s">
        <v>171</v>
      </c>
      <c r="L98" s="40" t="s">
        <v>917</v>
      </c>
      <c r="M98" s="40">
        <v>45.69333496</v>
      </c>
      <c r="N98" s="40">
        <v>15.0</v>
      </c>
      <c r="O98" s="40">
        <v>4900.0</v>
      </c>
      <c r="P98" s="25"/>
      <c r="Q98" s="25"/>
      <c r="R98" s="25"/>
      <c r="S98" s="25"/>
      <c r="T98" s="25"/>
      <c r="U98" s="25"/>
      <c r="V98" s="21" t="s">
        <v>561</v>
      </c>
      <c r="W98" s="21" t="s">
        <v>70</v>
      </c>
      <c r="X98" s="21">
        <v>122.05</v>
      </c>
      <c r="Y98" s="43">
        <v>16300.0</v>
      </c>
      <c r="Z98" s="25"/>
    </row>
    <row r="99">
      <c r="A99" s="21" t="s">
        <v>561</v>
      </c>
      <c r="B99" s="21" t="s">
        <v>83</v>
      </c>
      <c r="C99" s="21">
        <v>6700.0</v>
      </c>
      <c r="D99" s="21" t="s">
        <v>562</v>
      </c>
      <c r="E99" s="21">
        <v>55.563</v>
      </c>
      <c r="F99" s="21" t="s">
        <v>563</v>
      </c>
      <c r="G99" s="25"/>
      <c r="H99" s="40" t="s">
        <v>918</v>
      </c>
      <c r="I99" s="40" t="s">
        <v>561</v>
      </c>
      <c r="J99" s="40" t="s">
        <v>919</v>
      </c>
      <c r="K99" s="40" t="s">
        <v>291</v>
      </c>
      <c r="L99" s="40" t="s">
        <v>920</v>
      </c>
      <c r="M99" s="40">
        <v>39.20000111</v>
      </c>
      <c r="N99" s="40">
        <v>22.0</v>
      </c>
      <c r="O99" s="40">
        <v>4900.0</v>
      </c>
      <c r="P99" s="25"/>
      <c r="Q99" s="25"/>
      <c r="R99" s="25"/>
      <c r="S99" s="25"/>
      <c r="T99" s="25"/>
      <c r="U99" s="25"/>
      <c r="V99" s="21" t="s">
        <v>561</v>
      </c>
      <c r="W99" s="21" t="s">
        <v>90</v>
      </c>
      <c r="X99" s="21">
        <v>66.78</v>
      </c>
      <c r="Y99" s="43">
        <v>11400.0</v>
      </c>
      <c r="Z99" s="25"/>
    </row>
    <row r="100">
      <c r="A100" s="21" t="s">
        <v>561</v>
      </c>
      <c r="B100" s="21" t="s">
        <v>300</v>
      </c>
      <c r="C100" s="21">
        <v>6700.0</v>
      </c>
      <c r="D100" s="21" t="s">
        <v>562</v>
      </c>
      <c r="E100" s="21">
        <v>50.5</v>
      </c>
      <c r="F100" s="21" t="s">
        <v>563</v>
      </c>
      <c r="G100" s="25"/>
      <c r="H100" s="40" t="s">
        <v>921</v>
      </c>
      <c r="I100" s="40" t="s">
        <v>561</v>
      </c>
      <c r="J100" s="40" t="s">
        <v>722</v>
      </c>
      <c r="K100" s="40" t="s">
        <v>105</v>
      </c>
      <c r="L100" s="40" t="s">
        <v>922</v>
      </c>
      <c r="M100" s="40">
        <v>46.08947433</v>
      </c>
      <c r="N100" s="40">
        <v>19.0</v>
      </c>
      <c r="O100" s="40">
        <v>4800.0</v>
      </c>
      <c r="P100" s="25"/>
      <c r="Q100" s="25"/>
      <c r="R100" s="25"/>
      <c r="S100" s="25"/>
      <c r="T100" s="25"/>
      <c r="U100" s="25"/>
      <c r="V100" s="21" t="s">
        <v>561</v>
      </c>
      <c r="W100" s="21" t="s">
        <v>289</v>
      </c>
      <c r="X100" s="21">
        <v>72.23</v>
      </c>
      <c r="Y100" s="43">
        <v>11200.0</v>
      </c>
      <c r="Z100" s="25"/>
    </row>
    <row r="101">
      <c r="A101" s="21" t="s">
        <v>561</v>
      </c>
      <c r="B101" s="21" t="s">
        <v>129</v>
      </c>
      <c r="C101" s="21">
        <v>6700.0</v>
      </c>
      <c r="D101" s="21" t="s">
        <v>562</v>
      </c>
      <c r="E101" s="21">
        <v>44.059</v>
      </c>
      <c r="F101" s="21" t="s">
        <v>563</v>
      </c>
      <c r="G101" s="25"/>
      <c r="H101" s="40" t="s">
        <v>923</v>
      </c>
      <c r="I101" s="40" t="s">
        <v>561</v>
      </c>
      <c r="J101" s="40" t="s">
        <v>924</v>
      </c>
      <c r="K101" s="40" t="s">
        <v>298</v>
      </c>
      <c r="L101" s="40" t="s">
        <v>925</v>
      </c>
      <c r="M101" s="40">
        <v>49.15237863</v>
      </c>
      <c r="N101" s="40">
        <v>21.0</v>
      </c>
      <c r="O101" s="40">
        <v>4800.0</v>
      </c>
      <c r="P101" s="25"/>
      <c r="Q101" s="25"/>
      <c r="R101" s="25"/>
      <c r="S101" s="25"/>
      <c r="T101" s="25"/>
      <c r="U101" s="25"/>
      <c r="V101" s="21" t="s">
        <v>561</v>
      </c>
      <c r="W101" s="21" t="s">
        <v>244</v>
      </c>
      <c r="X101" s="21">
        <v>77.57</v>
      </c>
      <c r="Y101" s="43">
        <v>12400.0</v>
      </c>
      <c r="Z101" s="25"/>
    </row>
    <row r="102">
      <c r="A102" s="21" t="s">
        <v>561</v>
      </c>
      <c r="B102" s="21" t="s">
        <v>298</v>
      </c>
      <c r="C102" s="21">
        <v>6700.0</v>
      </c>
      <c r="D102" s="21" t="s">
        <v>562</v>
      </c>
      <c r="E102" s="21">
        <v>40.133</v>
      </c>
      <c r="F102" s="21" t="s">
        <v>563</v>
      </c>
      <c r="G102" s="25"/>
      <c r="H102" s="40" t="s">
        <v>926</v>
      </c>
      <c r="I102" s="40" t="s">
        <v>561</v>
      </c>
      <c r="J102" s="40" t="s">
        <v>927</v>
      </c>
      <c r="K102" s="40" t="s">
        <v>66</v>
      </c>
      <c r="L102" s="40" t="s">
        <v>928</v>
      </c>
      <c r="M102" s="40">
        <v>36.29473556</v>
      </c>
      <c r="N102" s="40">
        <v>19.0</v>
      </c>
      <c r="O102" s="40">
        <v>4800.0</v>
      </c>
      <c r="P102" s="25"/>
      <c r="Q102" s="25"/>
      <c r="R102" s="25"/>
      <c r="S102" s="25"/>
      <c r="T102" s="25"/>
      <c r="U102" s="25"/>
      <c r="V102" s="21" t="s">
        <v>561</v>
      </c>
      <c r="W102" s="21" t="s">
        <v>98</v>
      </c>
      <c r="X102" s="21">
        <v>93.3</v>
      </c>
      <c r="Y102" s="43">
        <v>14900.0</v>
      </c>
      <c r="Z102" s="25"/>
    </row>
    <row r="103">
      <c r="A103" s="21" t="s">
        <v>561</v>
      </c>
      <c r="B103" s="21" t="s">
        <v>255</v>
      </c>
      <c r="C103" s="21">
        <v>6700.0</v>
      </c>
      <c r="D103" s="21" t="s">
        <v>562</v>
      </c>
      <c r="E103" s="21">
        <v>38.632</v>
      </c>
      <c r="F103" s="21" t="s">
        <v>563</v>
      </c>
      <c r="G103" s="25"/>
      <c r="H103" s="40" t="s">
        <v>929</v>
      </c>
      <c r="I103" s="40" t="s">
        <v>561</v>
      </c>
      <c r="J103" s="40" t="s">
        <v>870</v>
      </c>
      <c r="K103" s="40" t="s">
        <v>305</v>
      </c>
      <c r="L103" s="40" t="s">
        <v>930</v>
      </c>
      <c r="M103" s="40">
        <v>40.17499924</v>
      </c>
      <c r="N103" s="40">
        <v>4.0</v>
      </c>
      <c r="O103" s="40">
        <v>4800.0</v>
      </c>
      <c r="P103" s="25"/>
      <c r="Q103" s="25"/>
      <c r="R103" s="25"/>
      <c r="S103" s="25"/>
      <c r="T103" s="25"/>
      <c r="U103" s="25"/>
      <c r="V103" s="21" t="s">
        <v>561</v>
      </c>
      <c r="W103" s="21" t="s">
        <v>188</v>
      </c>
      <c r="X103" s="21">
        <v>77.75</v>
      </c>
      <c r="Y103" s="43">
        <v>12100.0</v>
      </c>
      <c r="Z103" s="25"/>
    </row>
    <row r="104">
      <c r="A104" s="21" t="s">
        <v>561</v>
      </c>
      <c r="B104" s="21" t="s">
        <v>188</v>
      </c>
      <c r="C104" s="21">
        <v>6700.0</v>
      </c>
      <c r="D104" s="21" t="s">
        <v>562</v>
      </c>
      <c r="E104" s="21">
        <v>46.125</v>
      </c>
      <c r="F104" s="21" t="s">
        <v>563</v>
      </c>
      <c r="G104" s="25"/>
      <c r="H104" s="40" t="s">
        <v>931</v>
      </c>
      <c r="I104" s="40" t="s">
        <v>561</v>
      </c>
      <c r="J104" s="40" t="s">
        <v>749</v>
      </c>
      <c r="K104" s="40" t="s">
        <v>275</v>
      </c>
      <c r="L104" s="40" t="s">
        <v>932</v>
      </c>
      <c r="M104" s="40">
        <v>27.30434783</v>
      </c>
      <c r="N104" s="40">
        <v>23.0</v>
      </c>
      <c r="O104" s="40">
        <v>4800.0</v>
      </c>
      <c r="P104" s="25"/>
      <c r="Q104" s="25"/>
      <c r="R104" s="25"/>
      <c r="S104" s="25"/>
      <c r="T104" s="25"/>
      <c r="U104" s="25"/>
      <c r="V104" s="21" t="s">
        <v>561</v>
      </c>
      <c r="W104" s="21" t="s">
        <v>181</v>
      </c>
      <c r="X104" s="21">
        <v>81.9</v>
      </c>
      <c r="Y104" s="43">
        <v>13500.0</v>
      </c>
      <c r="Z104" s="25"/>
    </row>
    <row r="105">
      <c r="A105" s="21" t="s">
        <v>561</v>
      </c>
      <c r="B105" s="21" t="s">
        <v>106</v>
      </c>
      <c r="C105" s="21">
        <v>6700.0</v>
      </c>
      <c r="D105" s="21" t="s">
        <v>562</v>
      </c>
      <c r="E105" s="21">
        <v>38.375</v>
      </c>
      <c r="F105" s="21" t="s">
        <v>563</v>
      </c>
      <c r="G105" s="25"/>
      <c r="H105" s="40" t="s">
        <v>937</v>
      </c>
      <c r="I105" s="40" t="s">
        <v>561</v>
      </c>
      <c r="J105" s="40" t="s">
        <v>938</v>
      </c>
      <c r="K105" s="40" t="s">
        <v>289</v>
      </c>
      <c r="L105" s="40" t="s">
        <v>939</v>
      </c>
      <c r="M105" s="40">
        <v>39.3619036</v>
      </c>
      <c r="N105" s="40">
        <v>21.0</v>
      </c>
      <c r="O105" s="40">
        <v>4800.0</v>
      </c>
      <c r="P105" s="25"/>
      <c r="Q105" s="25"/>
      <c r="R105" s="25"/>
      <c r="S105" s="25"/>
      <c r="T105" s="25"/>
      <c r="U105" s="25"/>
      <c r="V105" s="21" t="s">
        <v>561</v>
      </c>
      <c r="W105" s="21" t="s">
        <v>37</v>
      </c>
      <c r="X105" s="21">
        <v>87.95</v>
      </c>
      <c r="Y105" s="43">
        <v>13000.0</v>
      </c>
      <c r="Z105" s="25"/>
    </row>
    <row r="106">
      <c r="A106" s="21" t="s">
        <v>561</v>
      </c>
      <c r="B106" s="21" t="s">
        <v>306</v>
      </c>
      <c r="C106" s="21">
        <v>6700.0</v>
      </c>
      <c r="D106" s="21" t="s">
        <v>562</v>
      </c>
      <c r="E106" s="21">
        <v>57.333</v>
      </c>
      <c r="F106" s="21" t="s">
        <v>563</v>
      </c>
      <c r="G106" s="25"/>
      <c r="H106" s="40" t="s">
        <v>940</v>
      </c>
      <c r="I106" s="40" t="s">
        <v>561</v>
      </c>
      <c r="J106" s="40" t="s">
        <v>941</v>
      </c>
      <c r="K106" s="40" t="s">
        <v>249</v>
      </c>
      <c r="L106" s="40" t="s">
        <v>942</v>
      </c>
      <c r="M106" s="40">
        <v>49.30833435</v>
      </c>
      <c r="N106" s="40">
        <v>12.0</v>
      </c>
      <c r="O106" s="40">
        <v>4700.0</v>
      </c>
      <c r="P106" s="25"/>
      <c r="Q106" s="25"/>
      <c r="R106" s="25"/>
      <c r="S106" s="25"/>
      <c r="T106" s="25"/>
      <c r="U106" s="25"/>
      <c r="V106" s="21" t="s">
        <v>561</v>
      </c>
      <c r="W106" s="21" t="s">
        <v>83</v>
      </c>
      <c r="X106" s="21">
        <v>92.4</v>
      </c>
      <c r="Y106" s="43">
        <v>12700.0</v>
      </c>
      <c r="Z106" s="25"/>
    </row>
    <row r="107">
      <c r="A107" s="21" t="s">
        <v>561</v>
      </c>
      <c r="B107" s="21" t="s">
        <v>249</v>
      </c>
      <c r="C107" s="21">
        <v>6700.0</v>
      </c>
      <c r="D107" s="21" t="s">
        <v>562</v>
      </c>
      <c r="E107" s="21">
        <v>47.875</v>
      </c>
      <c r="F107" s="21" t="s">
        <v>563</v>
      </c>
      <c r="G107" s="25"/>
      <c r="H107" s="40" t="s">
        <v>943</v>
      </c>
      <c r="I107" s="40" t="s">
        <v>561</v>
      </c>
      <c r="J107" s="40" t="s">
        <v>705</v>
      </c>
      <c r="K107" s="40" t="s">
        <v>288</v>
      </c>
      <c r="L107" s="40" t="s">
        <v>945</v>
      </c>
      <c r="M107" s="40">
        <v>51.11875153</v>
      </c>
      <c r="N107" s="40">
        <v>16.0</v>
      </c>
      <c r="O107" s="40">
        <v>4700.0</v>
      </c>
      <c r="P107" s="25"/>
      <c r="Q107" s="25"/>
      <c r="R107" s="25"/>
      <c r="S107" s="25"/>
      <c r="T107" s="25"/>
      <c r="U107" s="25"/>
      <c r="V107" s="21" t="s">
        <v>561</v>
      </c>
      <c r="W107" s="21" t="s">
        <v>217</v>
      </c>
      <c r="X107" s="21">
        <v>94.84</v>
      </c>
      <c r="Y107" s="43">
        <v>12600.0</v>
      </c>
      <c r="Z107" s="25"/>
    </row>
    <row r="108">
      <c r="A108" s="21" t="s">
        <v>561</v>
      </c>
      <c r="B108" s="21" t="s">
        <v>170</v>
      </c>
      <c r="C108" s="21">
        <v>6700.0</v>
      </c>
      <c r="D108" s="21" t="s">
        <v>562</v>
      </c>
      <c r="E108" s="21">
        <v>35.643</v>
      </c>
      <c r="F108" s="21" t="s">
        <v>563</v>
      </c>
      <c r="G108" s="25"/>
      <c r="H108" s="40" t="s">
        <v>949</v>
      </c>
      <c r="I108" s="40" t="s">
        <v>561</v>
      </c>
      <c r="J108" s="40" t="s">
        <v>950</v>
      </c>
      <c r="K108" s="40" t="s">
        <v>201</v>
      </c>
      <c r="L108" s="40" t="s">
        <v>951</v>
      </c>
      <c r="M108" s="40">
        <v>50.1875</v>
      </c>
      <c r="N108" s="40">
        <v>16.0</v>
      </c>
      <c r="O108" s="40">
        <v>4700.0</v>
      </c>
      <c r="P108" s="25"/>
      <c r="Q108" s="25"/>
      <c r="R108" s="25"/>
      <c r="S108" s="25"/>
      <c r="T108" s="25"/>
      <c r="U108" s="25"/>
      <c r="V108" s="21" t="s">
        <v>561</v>
      </c>
      <c r="W108" s="21" t="s">
        <v>27</v>
      </c>
      <c r="X108" s="21">
        <v>118.06</v>
      </c>
      <c r="Y108" s="43">
        <v>18000.0</v>
      </c>
      <c r="Z108" s="25"/>
    </row>
    <row r="109">
      <c r="A109" s="21" t="s">
        <v>561</v>
      </c>
      <c r="B109" s="21" t="s">
        <v>286</v>
      </c>
      <c r="C109" s="21">
        <v>6600.0</v>
      </c>
      <c r="D109" s="21" t="s">
        <v>562</v>
      </c>
      <c r="E109" s="21">
        <v>47.321</v>
      </c>
      <c r="F109" s="21" t="s">
        <v>563</v>
      </c>
      <c r="G109" s="25"/>
      <c r="H109" s="40" t="s">
        <v>952</v>
      </c>
      <c r="I109" s="40" t="s">
        <v>561</v>
      </c>
      <c r="J109" s="40" t="s">
        <v>953</v>
      </c>
      <c r="K109" s="40" t="s">
        <v>41</v>
      </c>
      <c r="L109" s="40" t="s">
        <v>954</v>
      </c>
      <c r="M109" s="40">
        <v>45.12380836</v>
      </c>
      <c r="N109" s="40">
        <v>21.0</v>
      </c>
      <c r="O109" s="40">
        <v>4700.0</v>
      </c>
      <c r="P109" s="25"/>
      <c r="Q109" s="25"/>
      <c r="R109" s="25"/>
      <c r="S109" s="25"/>
      <c r="T109" s="25"/>
      <c r="U109" s="25"/>
      <c r="V109" s="21" t="s">
        <v>561</v>
      </c>
      <c r="W109" s="21" t="s">
        <v>276</v>
      </c>
      <c r="X109" s="21">
        <v>73.15</v>
      </c>
      <c r="Y109" s="43">
        <v>11700.0</v>
      </c>
      <c r="Z109" s="25"/>
    </row>
    <row r="110">
      <c r="A110" s="21" t="s">
        <v>561</v>
      </c>
      <c r="B110" s="21" t="s">
        <v>229</v>
      </c>
      <c r="C110" s="21">
        <v>6600.0</v>
      </c>
      <c r="D110" s="21" t="s">
        <v>562</v>
      </c>
      <c r="E110" s="21">
        <v>40.079</v>
      </c>
      <c r="F110" s="21" t="s">
        <v>563</v>
      </c>
      <c r="G110" s="25"/>
      <c r="H110" s="40" t="s">
        <v>955</v>
      </c>
      <c r="I110" s="40" t="s">
        <v>561</v>
      </c>
      <c r="J110" s="40" t="s">
        <v>956</v>
      </c>
      <c r="K110" s="40" t="s">
        <v>90</v>
      </c>
      <c r="L110" s="40" t="s">
        <v>957</v>
      </c>
      <c r="M110" s="40">
        <v>39.16315661</v>
      </c>
      <c r="N110" s="40">
        <v>19.0</v>
      </c>
      <c r="O110" s="40">
        <v>4700.0</v>
      </c>
      <c r="P110" s="25"/>
      <c r="Q110" s="25"/>
      <c r="R110" s="25"/>
      <c r="S110" s="25"/>
      <c r="T110" s="25"/>
      <c r="U110" s="25"/>
      <c r="V110" s="21" t="s">
        <v>561</v>
      </c>
      <c r="W110" s="21" t="s">
        <v>143</v>
      </c>
      <c r="X110" s="21">
        <v>83.8</v>
      </c>
      <c r="Y110" s="43">
        <v>12800.0</v>
      </c>
      <c r="Z110" s="25"/>
    </row>
    <row r="111">
      <c r="A111" s="21" t="s">
        <v>561</v>
      </c>
      <c r="B111" s="21" t="s">
        <v>301</v>
      </c>
      <c r="C111" s="21">
        <v>6600.0</v>
      </c>
      <c r="D111" s="21" t="s">
        <v>562</v>
      </c>
      <c r="E111" s="21">
        <v>83.167</v>
      </c>
      <c r="F111" s="21" t="s">
        <v>563</v>
      </c>
      <c r="G111" s="25"/>
      <c r="H111" s="40" t="s">
        <v>960</v>
      </c>
      <c r="I111" s="40" t="s">
        <v>561</v>
      </c>
      <c r="J111" s="40" t="s">
        <v>843</v>
      </c>
      <c r="K111" s="40" t="s">
        <v>276</v>
      </c>
      <c r="L111" s="40" t="s">
        <v>961</v>
      </c>
      <c r="M111" s="40">
        <v>47.22000122</v>
      </c>
      <c r="N111" s="40">
        <v>20.0</v>
      </c>
      <c r="O111" s="40">
        <v>4600.0</v>
      </c>
      <c r="P111" s="25"/>
      <c r="Q111" s="25"/>
      <c r="R111" s="25"/>
      <c r="S111" s="25"/>
      <c r="T111" s="25"/>
      <c r="U111" s="25"/>
      <c r="V111" s="21" t="s">
        <v>561</v>
      </c>
      <c r="W111" s="21" t="s">
        <v>224</v>
      </c>
      <c r="X111" s="21">
        <v>90.94</v>
      </c>
      <c r="Y111" s="43">
        <v>14100.0</v>
      </c>
      <c r="Z111" s="25"/>
    </row>
    <row r="112">
      <c r="A112" s="21" t="s">
        <v>561</v>
      </c>
      <c r="B112" s="21" t="s">
        <v>278</v>
      </c>
      <c r="C112" s="21">
        <v>6600.0</v>
      </c>
      <c r="D112" s="21" t="s">
        <v>562</v>
      </c>
      <c r="E112" s="21">
        <v>26.0</v>
      </c>
      <c r="F112" s="21" t="s">
        <v>563</v>
      </c>
      <c r="G112" s="25"/>
      <c r="H112" s="40" t="s">
        <v>962</v>
      </c>
      <c r="I112" s="40" t="s">
        <v>561</v>
      </c>
      <c r="J112" s="40" t="s">
        <v>963</v>
      </c>
      <c r="K112" s="40" t="s">
        <v>301</v>
      </c>
      <c r="L112" s="40" t="s">
        <v>964</v>
      </c>
      <c r="M112" s="40">
        <v>31.60000038</v>
      </c>
      <c r="N112" s="40">
        <v>2.0</v>
      </c>
      <c r="O112" s="40">
        <v>4600.0</v>
      </c>
      <c r="P112" s="25"/>
      <c r="Q112" s="25"/>
      <c r="R112" s="25"/>
      <c r="S112" s="25"/>
      <c r="T112" s="25"/>
      <c r="U112" s="25"/>
      <c r="V112" s="21" t="s">
        <v>561</v>
      </c>
      <c r="W112" s="21" t="s">
        <v>126</v>
      </c>
      <c r="X112" s="21">
        <v>75.75</v>
      </c>
      <c r="Y112" s="43">
        <v>11800.0</v>
      </c>
      <c r="Z112" s="25"/>
    </row>
    <row r="113">
      <c r="A113" s="21" t="s">
        <v>561</v>
      </c>
      <c r="B113" s="21" t="s">
        <v>138</v>
      </c>
      <c r="C113" s="21">
        <v>6600.0</v>
      </c>
      <c r="D113" s="21" t="s">
        <v>562</v>
      </c>
      <c r="E113" s="21">
        <v>45.167</v>
      </c>
      <c r="F113" s="21" t="s">
        <v>563</v>
      </c>
      <c r="G113" s="25"/>
      <c r="H113" s="40" t="s">
        <v>965</v>
      </c>
      <c r="I113" s="40" t="s">
        <v>561</v>
      </c>
      <c r="J113" s="40" t="s">
        <v>966</v>
      </c>
      <c r="K113" s="40" t="s">
        <v>277</v>
      </c>
      <c r="L113" s="40" t="s">
        <v>967</v>
      </c>
      <c r="M113" s="40">
        <v>38.56000061</v>
      </c>
      <c r="N113" s="40">
        <v>20.0</v>
      </c>
      <c r="O113" s="40">
        <v>4600.0</v>
      </c>
      <c r="P113" s="25"/>
      <c r="Q113" s="25"/>
      <c r="R113" s="25"/>
      <c r="S113" s="25"/>
      <c r="T113" s="25"/>
      <c r="U113" s="25"/>
      <c r="V113" s="21" t="s">
        <v>561</v>
      </c>
      <c r="W113" s="21" t="s">
        <v>329</v>
      </c>
      <c r="X113" s="21">
        <v>82.39</v>
      </c>
      <c r="Y113" s="43">
        <v>12900.0</v>
      </c>
      <c r="Z113" s="25"/>
    </row>
    <row r="114">
      <c r="A114" s="21" t="s">
        <v>561</v>
      </c>
      <c r="B114" s="21" t="s">
        <v>126</v>
      </c>
      <c r="C114" s="21">
        <v>6600.0</v>
      </c>
      <c r="D114" s="21" t="s">
        <v>562</v>
      </c>
      <c r="E114" s="21">
        <v>43.944</v>
      </c>
      <c r="F114" s="21" t="s">
        <v>563</v>
      </c>
      <c r="G114" s="25"/>
      <c r="H114" s="40" t="s">
        <v>968</v>
      </c>
      <c r="I114" s="40" t="s">
        <v>561</v>
      </c>
      <c r="J114" s="40" t="s">
        <v>637</v>
      </c>
      <c r="K114" s="40" t="s">
        <v>236</v>
      </c>
      <c r="L114" s="40" t="s">
        <v>969</v>
      </c>
      <c r="M114" s="40">
        <v>46.25263094</v>
      </c>
      <c r="N114" s="40">
        <v>19.0</v>
      </c>
      <c r="O114" s="40">
        <v>4500.0</v>
      </c>
      <c r="P114" s="25"/>
      <c r="Q114" s="25"/>
      <c r="R114" s="25"/>
      <c r="S114" s="25"/>
      <c r="T114" s="25"/>
      <c r="U114" s="25"/>
      <c r="V114" s="21" t="s">
        <v>561</v>
      </c>
      <c r="W114" s="21" t="s">
        <v>213</v>
      </c>
      <c r="X114" s="21">
        <v>91.0</v>
      </c>
      <c r="Y114" s="43">
        <v>12400.0</v>
      </c>
      <c r="Z114" s="25"/>
    </row>
    <row r="115">
      <c r="A115" s="21" t="s">
        <v>561</v>
      </c>
      <c r="B115" s="21" t="s">
        <v>206</v>
      </c>
      <c r="C115" s="21">
        <v>6600.0</v>
      </c>
      <c r="D115" s="21" t="s">
        <v>562</v>
      </c>
      <c r="E115" s="21">
        <v>40.647</v>
      </c>
      <c r="F115" s="21" t="s">
        <v>563</v>
      </c>
      <c r="G115" s="25"/>
      <c r="H115" s="40" t="s">
        <v>970</v>
      </c>
      <c r="I115" s="40" t="s">
        <v>561</v>
      </c>
      <c r="J115" s="40" t="s">
        <v>780</v>
      </c>
      <c r="K115" s="40" t="s">
        <v>151</v>
      </c>
      <c r="L115" s="40" t="s">
        <v>971</v>
      </c>
      <c r="M115" s="40">
        <v>36.55714344</v>
      </c>
      <c r="N115" s="40">
        <v>21.0</v>
      </c>
      <c r="O115" s="40">
        <v>4500.0</v>
      </c>
      <c r="P115" s="25"/>
      <c r="Q115" s="25"/>
      <c r="R115" s="25"/>
      <c r="S115" s="25"/>
      <c r="T115" s="25"/>
      <c r="U115" s="25"/>
      <c r="V115" s="21" t="s">
        <v>561</v>
      </c>
      <c r="W115" s="21" t="s">
        <v>256</v>
      </c>
      <c r="X115" s="21">
        <v>77.0</v>
      </c>
      <c r="Y115" s="43">
        <v>12100.0</v>
      </c>
      <c r="Z115" s="25"/>
    </row>
    <row r="116">
      <c r="A116" s="21" t="s">
        <v>561</v>
      </c>
      <c r="B116" s="21" t="s">
        <v>261</v>
      </c>
      <c r="C116" s="21">
        <v>6600.0</v>
      </c>
      <c r="D116" s="21" t="s">
        <v>562</v>
      </c>
      <c r="E116" s="21">
        <v>36.088</v>
      </c>
      <c r="F116" s="21" t="s">
        <v>563</v>
      </c>
      <c r="G116" s="25"/>
      <c r="H116" s="40" t="s">
        <v>972</v>
      </c>
      <c r="I116" s="40" t="s">
        <v>561</v>
      </c>
      <c r="J116" s="40" t="s">
        <v>780</v>
      </c>
      <c r="K116" s="40" t="s">
        <v>278</v>
      </c>
      <c r="L116" s="40" t="s">
        <v>973</v>
      </c>
      <c r="M116" s="40">
        <v>25.57500076</v>
      </c>
      <c r="N116" s="40">
        <v>4.0</v>
      </c>
      <c r="O116" s="40">
        <v>4500.0</v>
      </c>
      <c r="P116" s="25"/>
      <c r="Q116" s="25"/>
      <c r="R116" s="25"/>
      <c r="S116" s="25"/>
      <c r="T116" s="25"/>
      <c r="U116" s="25"/>
      <c r="V116" s="21" t="s">
        <v>561</v>
      </c>
      <c r="W116" s="21" t="s">
        <v>277</v>
      </c>
      <c r="X116" s="21">
        <v>62.05</v>
      </c>
      <c r="Y116" s="43">
        <v>11700.0</v>
      </c>
      <c r="Z116" s="25"/>
    </row>
    <row r="117">
      <c r="A117" s="21" t="s">
        <v>561</v>
      </c>
      <c r="B117" s="21" t="s">
        <v>302</v>
      </c>
      <c r="C117" s="21">
        <v>6600.0</v>
      </c>
      <c r="D117" s="21" t="s">
        <v>562</v>
      </c>
      <c r="E117" s="21">
        <v>42.955</v>
      </c>
      <c r="F117" s="21" t="s">
        <v>563</v>
      </c>
      <c r="G117" s="25"/>
      <c r="H117" s="40" t="s">
        <v>975</v>
      </c>
      <c r="I117" s="40" t="s">
        <v>561</v>
      </c>
      <c r="J117" s="40" t="s">
        <v>941</v>
      </c>
      <c r="K117" s="40" t="s">
        <v>255</v>
      </c>
      <c r="L117" s="40" t="s">
        <v>976</v>
      </c>
      <c r="M117" s="40">
        <v>34.99090854</v>
      </c>
      <c r="N117" s="40">
        <v>22.0</v>
      </c>
      <c r="O117" s="40">
        <v>4500.0</v>
      </c>
      <c r="P117" s="25"/>
      <c r="Q117" s="25"/>
      <c r="R117" s="25"/>
      <c r="S117" s="25"/>
      <c r="T117" s="25"/>
      <c r="U117" s="25"/>
      <c r="V117" s="21" t="s">
        <v>561</v>
      </c>
      <c r="W117" s="21" t="s">
        <v>207</v>
      </c>
      <c r="X117" s="21">
        <v>89.07</v>
      </c>
      <c r="Y117" s="43">
        <v>14900.0</v>
      </c>
      <c r="Z117" s="25"/>
    </row>
    <row r="118">
      <c r="A118" s="21" t="s">
        <v>561</v>
      </c>
      <c r="B118" s="21" t="s">
        <v>288</v>
      </c>
      <c r="C118" s="21">
        <v>6600.0</v>
      </c>
      <c r="D118" s="21" t="s">
        <v>562</v>
      </c>
      <c r="E118" s="21">
        <v>43.038</v>
      </c>
      <c r="F118" s="21" t="s">
        <v>563</v>
      </c>
      <c r="G118" s="25"/>
      <c r="H118" s="40" t="s">
        <v>977</v>
      </c>
      <c r="I118" s="40" t="s">
        <v>561</v>
      </c>
      <c r="J118" s="40" t="s">
        <v>978</v>
      </c>
      <c r="K118" s="40" t="s">
        <v>257</v>
      </c>
      <c r="L118" s="40" t="s">
        <v>979</v>
      </c>
      <c r="M118" s="40">
        <v>27.62666626</v>
      </c>
      <c r="N118" s="40">
        <v>15.0</v>
      </c>
      <c r="O118" s="40">
        <v>4500.0</v>
      </c>
      <c r="P118" s="25"/>
      <c r="Q118" s="25"/>
      <c r="R118" s="25"/>
      <c r="S118" s="25"/>
      <c r="T118" s="25"/>
      <c r="U118" s="25"/>
      <c r="V118" s="21" t="s">
        <v>561</v>
      </c>
      <c r="W118" s="21" t="s">
        <v>112</v>
      </c>
      <c r="X118" s="21">
        <v>82.87</v>
      </c>
      <c r="Y118" s="43">
        <v>12500.0</v>
      </c>
      <c r="Z118" s="25"/>
    </row>
    <row r="119">
      <c r="A119" s="21" t="s">
        <v>561</v>
      </c>
      <c r="B119" s="21" t="s">
        <v>276</v>
      </c>
      <c r="C119" s="21">
        <v>6600.0</v>
      </c>
      <c r="D119" s="21" t="s">
        <v>562</v>
      </c>
      <c r="E119" s="21">
        <v>46.467</v>
      </c>
      <c r="F119" s="21" t="s">
        <v>563</v>
      </c>
      <c r="G119" s="25"/>
      <c r="H119" s="40" t="s">
        <v>980</v>
      </c>
      <c r="I119" s="40" t="s">
        <v>561</v>
      </c>
      <c r="J119" s="40" t="s">
        <v>981</v>
      </c>
      <c r="K119" s="40" t="s">
        <v>296</v>
      </c>
      <c r="L119" s="40" t="s">
        <v>982</v>
      </c>
      <c r="M119" s="40">
        <v>5.800000191</v>
      </c>
      <c r="N119" s="40">
        <v>1.0</v>
      </c>
      <c r="O119" s="40">
        <v>4500.0</v>
      </c>
      <c r="P119" s="25"/>
      <c r="Q119" s="25"/>
      <c r="R119" s="25"/>
      <c r="S119" s="25"/>
      <c r="T119" s="25"/>
      <c r="U119" s="25"/>
      <c r="V119" s="21" t="s">
        <v>561</v>
      </c>
      <c r="W119" s="21" t="s">
        <v>258</v>
      </c>
      <c r="X119" s="21">
        <v>70.9</v>
      </c>
      <c r="Y119" s="43">
        <v>13200.0</v>
      </c>
      <c r="Z119" s="25"/>
    </row>
    <row r="120">
      <c r="A120" s="21" t="s">
        <v>561</v>
      </c>
      <c r="B120" s="21" t="s">
        <v>305</v>
      </c>
      <c r="C120" s="21">
        <v>6600.0</v>
      </c>
      <c r="D120" s="21" t="s">
        <v>562</v>
      </c>
      <c r="E120" s="21">
        <v>27.833</v>
      </c>
      <c r="F120" s="21" t="s">
        <v>563</v>
      </c>
      <c r="G120" s="25"/>
      <c r="H120" s="40" t="s">
        <v>983</v>
      </c>
      <c r="I120" s="40" t="s">
        <v>561</v>
      </c>
      <c r="J120" s="40" t="s">
        <v>857</v>
      </c>
      <c r="K120" s="40" t="s">
        <v>299</v>
      </c>
      <c r="L120" s="40" t="s">
        <v>984</v>
      </c>
      <c r="M120" s="40">
        <v>18.10000038</v>
      </c>
      <c r="N120" s="40">
        <v>1.0</v>
      </c>
      <c r="O120" s="40">
        <v>4500.0</v>
      </c>
      <c r="P120" s="25"/>
      <c r="Q120" s="25"/>
      <c r="R120" s="25"/>
      <c r="S120" s="25"/>
      <c r="T120" s="25"/>
      <c r="U120" s="25"/>
      <c r="V120" s="21" t="s">
        <v>561</v>
      </c>
      <c r="W120" s="21" t="s">
        <v>201</v>
      </c>
      <c r="X120" s="21">
        <v>76.37</v>
      </c>
      <c r="Y120" s="43">
        <v>11400.0</v>
      </c>
      <c r="Z120" s="25"/>
    </row>
    <row r="121">
      <c r="A121" s="21" t="s">
        <v>561</v>
      </c>
      <c r="B121" s="21" t="s">
        <v>271</v>
      </c>
      <c r="C121" s="21">
        <v>6600.0</v>
      </c>
      <c r="D121" s="21" t="s">
        <v>562</v>
      </c>
      <c r="E121" s="21">
        <v>38.875</v>
      </c>
      <c r="F121" s="21" t="s">
        <v>563</v>
      </c>
      <c r="G121" s="25"/>
      <c r="H121" s="40" t="s">
        <v>985</v>
      </c>
      <c r="I121" s="40" t="s">
        <v>561</v>
      </c>
      <c r="J121" s="40" t="s">
        <v>986</v>
      </c>
      <c r="K121" s="40" t="s">
        <v>271</v>
      </c>
      <c r="L121" s="40" t="s">
        <v>987</v>
      </c>
      <c r="M121" s="40">
        <v>16.35000038</v>
      </c>
      <c r="N121" s="40">
        <v>2.0</v>
      </c>
      <c r="O121" s="40">
        <v>4500.0</v>
      </c>
      <c r="P121" s="25"/>
      <c r="Q121" s="25"/>
      <c r="R121" s="25"/>
      <c r="S121" s="25"/>
      <c r="T121" s="25"/>
      <c r="U121" s="25"/>
      <c r="V121" s="21" t="s">
        <v>561</v>
      </c>
      <c r="W121" s="21" t="s">
        <v>296</v>
      </c>
      <c r="X121" s="21">
        <v>26.0</v>
      </c>
      <c r="Y121" s="43">
        <v>10600.0</v>
      </c>
      <c r="Z121" s="25"/>
    </row>
    <row r="12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47" t="s">
        <v>313</v>
      </c>
      <c r="B1" s="47" t="s">
        <v>314</v>
      </c>
      <c r="C1" s="47" t="s">
        <v>315</v>
      </c>
    </row>
    <row r="2">
      <c r="A2" s="21" t="s">
        <v>253</v>
      </c>
      <c r="B2" s="40" t="s">
        <v>324</v>
      </c>
      <c r="C2" s="21" t="s">
        <v>324</v>
      </c>
    </row>
    <row r="3">
      <c r="A3" s="21" t="s">
        <v>884</v>
      </c>
      <c r="B3" s="40" t="s">
        <v>303</v>
      </c>
      <c r="C3" s="40" t="s">
        <v>303</v>
      </c>
    </row>
    <row r="4">
      <c r="A4" s="21" t="s">
        <v>74</v>
      </c>
      <c r="B4" s="21" t="s">
        <v>330</v>
      </c>
      <c r="C4" s="21" t="s">
        <v>330</v>
      </c>
    </row>
    <row r="5">
      <c r="A5" s="21" t="s">
        <v>198</v>
      </c>
      <c r="B5" s="21" t="s">
        <v>325</v>
      </c>
      <c r="C5" s="21" t="s">
        <v>325</v>
      </c>
    </row>
    <row r="6">
      <c r="A6" s="21" t="s">
        <v>7</v>
      </c>
      <c r="B6" s="21" t="s">
        <v>329</v>
      </c>
      <c r="C6" s="21" t="s">
        <v>329</v>
      </c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9.14"/>
    <col customWidth="1" min="2" max="2" width="4.86"/>
    <col customWidth="1" min="3" max="4" width="5.14"/>
    <col customWidth="1" min="5" max="5" width="9.86"/>
    <col customWidth="1" min="6" max="6" width="7.71"/>
    <col customWidth="1" min="7" max="7" width="11.86"/>
    <col customWidth="1" min="8" max="8" width="15.29"/>
    <col customWidth="1" min="9" max="9" width="5.43"/>
    <col customWidth="1" min="10" max="10" width="12.86"/>
    <col customWidth="1" min="11" max="11" width="5.43"/>
    <col customWidth="1" min="12" max="12" width="13.86"/>
    <col customWidth="1" min="13" max="13" width="5.43"/>
    <col customWidth="1" min="14" max="14" width="10.43"/>
    <col customWidth="1" min="15" max="15" width="5.43"/>
    <col customWidth="1" min="16" max="16" width="10.86"/>
    <col customWidth="1" min="17" max="17" width="5.43"/>
    <col customWidth="1" min="18" max="18" width="15.0"/>
    <col customWidth="1" min="19" max="19" width="5.43"/>
    <col customWidth="1" min="20" max="20" width="9.86"/>
    <col customWidth="1" min="21" max="21" width="6.0"/>
  </cols>
  <sheetData>
    <row r="1">
      <c r="A1" s="62" t="s">
        <v>1</v>
      </c>
      <c r="B1" s="62" t="s">
        <v>933</v>
      </c>
      <c r="C1" s="62" t="s">
        <v>934</v>
      </c>
      <c r="D1" s="62" t="s">
        <v>935</v>
      </c>
      <c r="E1" s="62" t="s">
        <v>313</v>
      </c>
      <c r="F1" s="62" t="s">
        <v>314</v>
      </c>
      <c r="G1" s="62" t="s">
        <v>315</v>
      </c>
      <c r="H1" s="62" t="s">
        <v>936</v>
      </c>
      <c r="I1" s="62" t="s">
        <v>317</v>
      </c>
      <c r="J1" s="62" t="s">
        <v>318</v>
      </c>
      <c r="K1" s="62" t="s">
        <v>317</v>
      </c>
      <c r="L1" s="63" t="s">
        <v>703</v>
      </c>
      <c r="M1" s="62" t="s">
        <v>317</v>
      </c>
      <c r="N1" s="62" t="s">
        <v>946</v>
      </c>
      <c r="O1" s="62" t="s">
        <v>317</v>
      </c>
      <c r="P1" s="62" t="s">
        <v>947</v>
      </c>
      <c r="Q1" s="62" t="s">
        <v>317</v>
      </c>
      <c r="R1" s="62" t="s">
        <v>948</v>
      </c>
      <c r="S1" s="62" t="s">
        <v>317</v>
      </c>
      <c r="T1" s="62" t="s">
        <v>322</v>
      </c>
      <c r="U1" s="62" t="s">
        <v>323</v>
      </c>
    </row>
    <row r="2">
      <c r="A2" s="64" t="s">
        <v>411</v>
      </c>
      <c r="B2" s="65">
        <v>8.0</v>
      </c>
      <c r="C2" s="65" t="s">
        <v>958</v>
      </c>
      <c r="D2" s="66" t="s">
        <v>959</v>
      </c>
      <c r="E2" s="67">
        <v>6900.0</v>
      </c>
      <c r="F2" s="68">
        <v>6400.0</v>
      </c>
      <c r="G2" s="69">
        <v>13600.0</v>
      </c>
      <c r="H2" s="70">
        <v>70.81</v>
      </c>
      <c r="I2" s="64">
        <v>3.0</v>
      </c>
      <c r="J2" s="71">
        <v>0.413</v>
      </c>
      <c r="K2" s="64">
        <v>20.0</v>
      </c>
      <c r="L2" s="72">
        <v>3.95</v>
      </c>
      <c r="M2" s="64">
        <v>7.0</v>
      </c>
      <c r="N2" s="73">
        <v>62.5</v>
      </c>
      <c r="O2" s="64">
        <v>20.0</v>
      </c>
      <c r="P2" s="74">
        <v>0.283</v>
      </c>
      <c r="Q2" s="64">
        <v>31.0</v>
      </c>
      <c r="R2" s="75">
        <v>14.42</v>
      </c>
      <c r="S2" s="64">
        <v>34.0</v>
      </c>
      <c r="T2" s="64">
        <v>115.0</v>
      </c>
      <c r="U2" s="76">
        <v>86.19</v>
      </c>
    </row>
    <row r="3">
      <c r="A3" s="64" t="s">
        <v>70</v>
      </c>
      <c r="B3" s="65">
        <v>17.0</v>
      </c>
      <c r="C3" s="65" t="s">
        <v>989</v>
      </c>
      <c r="D3" s="65" t="s">
        <v>990</v>
      </c>
      <c r="E3" s="77">
        <v>9000.0</v>
      </c>
      <c r="F3" s="78">
        <v>8200.0</v>
      </c>
      <c r="G3" s="79">
        <v>15700.0</v>
      </c>
      <c r="H3" s="80">
        <v>64.1</v>
      </c>
      <c r="I3" s="64">
        <v>37.0</v>
      </c>
      <c r="J3" s="81">
        <v>0.473</v>
      </c>
      <c r="K3" s="64">
        <v>16.0</v>
      </c>
      <c r="L3" s="82">
        <v>3.91</v>
      </c>
      <c r="M3" s="64">
        <v>1.0</v>
      </c>
      <c r="N3" s="83">
        <v>64.29</v>
      </c>
      <c r="O3" s="64">
        <v>10.0</v>
      </c>
      <c r="P3" s="84">
        <v>0.094</v>
      </c>
      <c r="Q3" s="64">
        <v>51.0</v>
      </c>
      <c r="R3" s="85">
        <v>15.69</v>
      </c>
      <c r="S3" s="64">
        <v>11.0</v>
      </c>
      <c r="T3" s="64">
        <v>126.0</v>
      </c>
      <c r="U3" s="86">
        <v>84.87</v>
      </c>
    </row>
    <row r="4">
      <c r="A4" s="64" t="s">
        <v>469</v>
      </c>
      <c r="B4" s="66">
        <v>27.0</v>
      </c>
      <c r="C4" s="87" t="s">
        <v>992</v>
      </c>
      <c r="D4" s="65" t="s">
        <v>990</v>
      </c>
      <c r="E4" s="88">
        <v>9400.0</v>
      </c>
      <c r="F4" s="89">
        <v>9000.0</v>
      </c>
      <c r="G4" s="90">
        <v>16100.0</v>
      </c>
      <c r="H4" s="91">
        <v>63.68</v>
      </c>
      <c r="I4" s="64">
        <v>40.0</v>
      </c>
      <c r="J4" s="92">
        <v>0.211</v>
      </c>
      <c r="K4" s="64">
        <v>39.0</v>
      </c>
      <c r="L4" s="93">
        <v>3.94</v>
      </c>
      <c r="M4" s="64">
        <v>4.0</v>
      </c>
      <c r="N4" s="94">
        <v>62.27</v>
      </c>
      <c r="O4" s="64">
        <v>23.0</v>
      </c>
      <c r="P4" s="95">
        <v>0.51</v>
      </c>
      <c r="Q4" s="64">
        <v>10.0</v>
      </c>
      <c r="R4" s="96">
        <v>15.82</v>
      </c>
      <c r="S4" s="64">
        <v>10.0</v>
      </c>
      <c r="T4" s="64">
        <v>126.0</v>
      </c>
      <c r="U4" s="86">
        <v>84.87</v>
      </c>
    </row>
    <row r="5">
      <c r="A5" s="64" t="s">
        <v>993</v>
      </c>
      <c r="B5" s="65">
        <v>17.0</v>
      </c>
      <c r="C5" s="65" t="s">
        <v>994</v>
      </c>
      <c r="D5" s="65" t="s">
        <v>995</v>
      </c>
      <c r="E5" s="97">
        <v>9700.0</v>
      </c>
      <c r="F5" s="98">
        <v>9400.0</v>
      </c>
      <c r="G5" s="99">
        <v>16500.0</v>
      </c>
      <c r="H5" s="100">
        <v>64.41</v>
      </c>
      <c r="I5" s="64">
        <v>34.0</v>
      </c>
      <c r="J5" s="101">
        <v>0.839</v>
      </c>
      <c r="K5" s="64">
        <v>2.0</v>
      </c>
      <c r="L5" s="102">
        <v>3.97</v>
      </c>
      <c r="M5" s="64">
        <v>9.0</v>
      </c>
      <c r="N5" s="103">
        <v>65.25</v>
      </c>
      <c r="O5" s="64">
        <v>5.0</v>
      </c>
      <c r="P5" s="104">
        <v>-0.051</v>
      </c>
      <c r="Q5" s="64">
        <v>76.0</v>
      </c>
      <c r="R5" s="105">
        <v>15.94</v>
      </c>
      <c r="S5" s="64">
        <v>9.0</v>
      </c>
      <c r="T5" s="64">
        <v>135.0</v>
      </c>
      <c r="U5" s="106">
        <v>83.79</v>
      </c>
    </row>
    <row r="6">
      <c r="A6" s="64" t="s">
        <v>153</v>
      </c>
      <c r="B6" s="66">
        <v>27.0</v>
      </c>
      <c r="C6" s="65" t="s">
        <v>989</v>
      </c>
      <c r="D6" s="65" t="s">
        <v>996</v>
      </c>
      <c r="E6" s="107">
        <v>9300.0</v>
      </c>
      <c r="F6" s="97">
        <v>8300.0</v>
      </c>
      <c r="G6" s="78">
        <v>15900.0</v>
      </c>
      <c r="H6" s="104">
        <v>59.57</v>
      </c>
      <c r="I6" s="64">
        <v>73.0</v>
      </c>
      <c r="J6" s="108">
        <v>0.334</v>
      </c>
      <c r="K6" s="64">
        <v>26.0</v>
      </c>
      <c r="L6" s="109">
        <v>3.98</v>
      </c>
      <c r="M6" s="64">
        <v>13.0</v>
      </c>
      <c r="N6" s="110">
        <v>61.75</v>
      </c>
      <c r="O6" s="64">
        <v>27.0</v>
      </c>
      <c r="P6" s="111">
        <v>0.388</v>
      </c>
      <c r="Q6" s="64">
        <v>17.0</v>
      </c>
      <c r="R6" s="112">
        <v>15.55</v>
      </c>
      <c r="S6" s="64">
        <v>15.0</v>
      </c>
      <c r="T6" s="64">
        <v>171.0</v>
      </c>
      <c r="U6" s="113">
        <v>79.47</v>
      </c>
    </row>
    <row r="7">
      <c r="A7" s="64" t="s">
        <v>241</v>
      </c>
      <c r="B7" s="114" t="s">
        <v>495</v>
      </c>
      <c r="C7" s="114" t="s">
        <v>495</v>
      </c>
      <c r="D7" s="114" t="s">
        <v>495</v>
      </c>
      <c r="E7" s="115">
        <v>6800.0</v>
      </c>
      <c r="F7" s="116">
        <v>5400.0</v>
      </c>
      <c r="G7" s="117">
        <v>12400.0</v>
      </c>
      <c r="H7" s="118">
        <v>65.07</v>
      </c>
      <c r="I7" s="64">
        <v>27.0</v>
      </c>
      <c r="J7" s="119">
        <v>0.048</v>
      </c>
      <c r="K7" s="64">
        <v>57.0</v>
      </c>
      <c r="L7" s="120">
        <v>4.01</v>
      </c>
      <c r="M7" s="64">
        <v>31.0</v>
      </c>
      <c r="N7" s="121">
        <v>61.8</v>
      </c>
      <c r="O7" s="64">
        <v>26.0</v>
      </c>
      <c r="P7" s="122">
        <v>0.62</v>
      </c>
      <c r="Q7" s="64">
        <v>6.0</v>
      </c>
      <c r="R7" s="123">
        <v>14.54</v>
      </c>
      <c r="S7" s="64">
        <v>29.0</v>
      </c>
      <c r="T7" s="64">
        <v>176.0</v>
      </c>
      <c r="U7" s="124">
        <v>78.87</v>
      </c>
    </row>
    <row r="8">
      <c r="A8" s="64" t="s">
        <v>103</v>
      </c>
      <c r="B8" s="66">
        <v>27.0</v>
      </c>
      <c r="C8" s="87" t="s">
        <v>997</v>
      </c>
      <c r="D8" s="87" t="s">
        <v>998</v>
      </c>
      <c r="E8" s="125">
        <v>8600.0</v>
      </c>
      <c r="F8" s="126">
        <v>7000.0</v>
      </c>
      <c r="G8" s="127">
        <v>15300.0</v>
      </c>
      <c r="H8" s="128">
        <v>67.82</v>
      </c>
      <c r="I8" s="64">
        <v>11.0</v>
      </c>
      <c r="J8" s="129">
        <v>0.801</v>
      </c>
      <c r="K8" s="64">
        <v>4.0</v>
      </c>
      <c r="L8" s="130">
        <v>4.0</v>
      </c>
      <c r="M8" s="64">
        <v>19.0</v>
      </c>
      <c r="N8" s="131">
        <v>60.38</v>
      </c>
      <c r="O8" s="64">
        <v>41.0</v>
      </c>
      <c r="P8" s="132">
        <v>-0.253</v>
      </c>
      <c r="Q8" s="64">
        <v>102.0</v>
      </c>
      <c r="R8" s="133">
        <v>17.58</v>
      </c>
      <c r="S8" s="64">
        <v>2.0</v>
      </c>
      <c r="T8" s="64">
        <v>179.0</v>
      </c>
      <c r="U8" s="134">
        <v>78.51</v>
      </c>
    </row>
    <row r="9">
      <c r="A9" s="64" t="s">
        <v>407</v>
      </c>
      <c r="B9" s="65">
        <v>17.0</v>
      </c>
      <c r="C9" s="65" t="s">
        <v>989</v>
      </c>
      <c r="D9" s="66" t="s">
        <v>999</v>
      </c>
      <c r="E9" s="135">
        <v>8900.0</v>
      </c>
      <c r="F9" s="136">
        <v>7700.0</v>
      </c>
      <c r="G9" s="78">
        <v>15900.0</v>
      </c>
      <c r="H9" s="137">
        <v>62.95</v>
      </c>
      <c r="I9" s="64">
        <v>44.0</v>
      </c>
      <c r="J9" s="138">
        <v>-0.331</v>
      </c>
      <c r="K9" s="64">
        <v>105.0</v>
      </c>
      <c r="L9" s="139">
        <v>3.97</v>
      </c>
      <c r="M9" s="64">
        <v>11.0</v>
      </c>
      <c r="N9" s="140">
        <v>63.32</v>
      </c>
      <c r="O9" s="64">
        <v>13.0</v>
      </c>
      <c r="P9" s="141">
        <v>0.626</v>
      </c>
      <c r="Q9" s="64">
        <v>4.0</v>
      </c>
      <c r="R9" s="142">
        <v>16.5</v>
      </c>
      <c r="S9" s="64">
        <v>6.0</v>
      </c>
      <c r="T9" s="64">
        <v>183.0</v>
      </c>
      <c r="U9" s="143">
        <v>78.03</v>
      </c>
    </row>
    <row r="10">
      <c r="A10" s="64" t="s">
        <v>533</v>
      </c>
      <c r="B10" s="65">
        <v>8.0</v>
      </c>
      <c r="C10" s="65">
        <v>3.0</v>
      </c>
      <c r="D10" s="65">
        <v>2.0</v>
      </c>
      <c r="E10" s="136">
        <v>9100.0</v>
      </c>
      <c r="F10" s="144">
        <v>8700.0</v>
      </c>
      <c r="G10" s="78">
        <v>15900.0</v>
      </c>
      <c r="H10" s="145">
        <v>60.82</v>
      </c>
      <c r="I10" s="64">
        <v>60.0</v>
      </c>
      <c r="J10" s="81">
        <v>0.474</v>
      </c>
      <c r="K10" s="64">
        <v>15.0</v>
      </c>
      <c r="L10" s="146">
        <v>4.01</v>
      </c>
      <c r="M10" s="64">
        <v>34.0</v>
      </c>
      <c r="N10" s="147">
        <v>61.61</v>
      </c>
      <c r="O10" s="64">
        <v>29.0</v>
      </c>
      <c r="P10" s="111">
        <v>0.392</v>
      </c>
      <c r="Q10" s="64">
        <v>16.0</v>
      </c>
      <c r="R10" s="148">
        <v>14.46</v>
      </c>
      <c r="S10" s="64">
        <v>30.0</v>
      </c>
      <c r="T10" s="64">
        <v>184.0</v>
      </c>
      <c r="U10" s="149">
        <v>77.91</v>
      </c>
    </row>
    <row r="11">
      <c r="A11" s="64" t="s">
        <v>471</v>
      </c>
      <c r="B11" s="65">
        <v>1.0</v>
      </c>
      <c r="C11" s="65">
        <v>1.0</v>
      </c>
      <c r="D11" s="65">
        <v>1.0</v>
      </c>
      <c r="E11" s="150">
        <v>11400.0</v>
      </c>
      <c r="F11" s="151">
        <v>10100.0</v>
      </c>
      <c r="G11" s="151">
        <v>18700.0</v>
      </c>
      <c r="H11" s="152">
        <v>59.35</v>
      </c>
      <c r="I11" s="64">
        <v>80.0</v>
      </c>
      <c r="J11" s="153">
        <v>1.141</v>
      </c>
      <c r="K11" s="64">
        <v>1.0</v>
      </c>
      <c r="L11" s="154">
        <v>3.95</v>
      </c>
      <c r="M11" s="64">
        <v>8.0</v>
      </c>
      <c r="N11" s="155">
        <v>58.92</v>
      </c>
      <c r="O11" s="64">
        <v>71.0</v>
      </c>
      <c r="P11" s="156">
        <v>0.351</v>
      </c>
      <c r="Q11" s="64">
        <v>22.0</v>
      </c>
      <c r="R11" s="157">
        <v>15.97</v>
      </c>
      <c r="S11" s="64">
        <v>8.0</v>
      </c>
      <c r="T11" s="64">
        <v>190.0</v>
      </c>
      <c r="U11" s="158">
        <v>77.19</v>
      </c>
    </row>
    <row r="12">
      <c r="A12" s="64" t="s">
        <v>376</v>
      </c>
      <c r="B12" s="66">
        <v>43.0</v>
      </c>
      <c r="C12" s="65" t="s">
        <v>958</v>
      </c>
      <c r="D12" s="65" t="s">
        <v>1000</v>
      </c>
      <c r="E12" s="67">
        <v>6900.0</v>
      </c>
      <c r="F12" s="107">
        <v>7900.0</v>
      </c>
      <c r="G12" s="159">
        <v>14600.0</v>
      </c>
      <c r="H12" s="160">
        <v>64.65</v>
      </c>
      <c r="I12" s="64">
        <v>31.0</v>
      </c>
      <c r="J12" s="161">
        <v>0.721</v>
      </c>
      <c r="K12" s="64">
        <v>6.0</v>
      </c>
      <c r="L12" s="130">
        <v>4.0</v>
      </c>
      <c r="M12" s="64">
        <v>19.0</v>
      </c>
      <c r="N12" s="162">
        <v>64.81</v>
      </c>
      <c r="O12" s="64">
        <v>7.0</v>
      </c>
      <c r="P12" s="163">
        <v>-0.302</v>
      </c>
      <c r="Q12" s="64">
        <v>105.0</v>
      </c>
      <c r="R12" s="164">
        <v>14.84</v>
      </c>
      <c r="S12" s="64">
        <v>24.0</v>
      </c>
      <c r="T12" s="64">
        <v>192.0</v>
      </c>
      <c r="U12" s="165">
        <v>76.95</v>
      </c>
    </row>
    <row r="13">
      <c r="A13" s="64" t="s">
        <v>27</v>
      </c>
      <c r="B13" s="114" t="s">
        <v>495</v>
      </c>
      <c r="C13" s="114" t="s">
        <v>495</v>
      </c>
      <c r="D13" s="114" t="s">
        <v>495</v>
      </c>
      <c r="E13" s="166">
        <v>10200.0</v>
      </c>
      <c r="F13" s="167">
        <v>9800.0</v>
      </c>
      <c r="G13" s="168">
        <v>17600.0</v>
      </c>
      <c r="H13" s="169">
        <v>57.12</v>
      </c>
      <c r="I13" s="64">
        <v>102.0</v>
      </c>
      <c r="J13" s="170">
        <v>0.827</v>
      </c>
      <c r="K13" s="64">
        <v>3.0</v>
      </c>
      <c r="L13" s="171">
        <v>3.92</v>
      </c>
      <c r="M13" s="64">
        <v>2.0</v>
      </c>
      <c r="N13" s="104">
        <v>58.82</v>
      </c>
      <c r="O13" s="64">
        <v>73.0</v>
      </c>
      <c r="P13" s="172">
        <v>0.4</v>
      </c>
      <c r="Q13" s="64">
        <v>14.0</v>
      </c>
      <c r="R13" s="153">
        <v>17.91</v>
      </c>
      <c r="S13" s="64">
        <v>1.0</v>
      </c>
      <c r="T13" s="64">
        <v>195.0</v>
      </c>
      <c r="U13" s="173">
        <v>76.59</v>
      </c>
    </row>
    <row r="14">
      <c r="A14" s="64" t="s">
        <v>43</v>
      </c>
      <c r="B14" s="114" t="s">
        <v>495</v>
      </c>
      <c r="C14" s="114" t="s">
        <v>495</v>
      </c>
      <c r="D14" s="114" t="s">
        <v>495</v>
      </c>
      <c r="E14" s="174">
        <v>7200.0</v>
      </c>
      <c r="F14" s="67">
        <v>5500.0</v>
      </c>
      <c r="G14" s="67">
        <v>11900.0</v>
      </c>
      <c r="H14" s="175">
        <v>64.14</v>
      </c>
      <c r="I14" s="64">
        <v>36.0</v>
      </c>
      <c r="J14" s="176">
        <v>0.218</v>
      </c>
      <c r="K14" s="64">
        <v>36.0</v>
      </c>
      <c r="L14" s="177">
        <v>3.99</v>
      </c>
      <c r="M14" s="64">
        <v>15.0</v>
      </c>
      <c r="N14" s="178">
        <v>66.51</v>
      </c>
      <c r="O14" s="64">
        <v>2.0</v>
      </c>
      <c r="P14" s="179">
        <v>0.096</v>
      </c>
      <c r="Q14" s="64">
        <v>50.0</v>
      </c>
      <c r="R14" s="180">
        <v>13.53</v>
      </c>
      <c r="S14" s="64">
        <v>64.0</v>
      </c>
      <c r="T14" s="64">
        <v>203.0</v>
      </c>
      <c r="U14" s="181">
        <v>75.63</v>
      </c>
    </row>
    <row r="15">
      <c r="A15" s="64" t="s">
        <v>223</v>
      </c>
      <c r="B15" s="87">
        <v>69.0</v>
      </c>
      <c r="C15" s="66" t="s">
        <v>1001</v>
      </c>
      <c r="D15" s="87" t="s">
        <v>998</v>
      </c>
      <c r="E15" s="115">
        <v>6800.0</v>
      </c>
      <c r="F15" s="135">
        <v>7500.0</v>
      </c>
      <c r="G15" s="182">
        <v>14200.0</v>
      </c>
      <c r="H15" s="176">
        <v>62.83</v>
      </c>
      <c r="I15" s="64">
        <v>46.0</v>
      </c>
      <c r="J15" s="112">
        <v>0.513</v>
      </c>
      <c r="K15" s="64">
        <v>10.0</v>
      </c>
      <c r="L15" s="183">
        <v>4.0</v>
      </c>
      <c r="M15" s="64">
        <v>23.0</v>
      </c>
      <c r="N15" s="184">
        <v>64.63</v>
      </c>
      <c r="O15" s="64">
        <v>8.0</v>
      </c>
      <c r="P15" s="185">
        <v>0.359</v>
      </c>
      <c r="Q15" s="64">
        <v>20.0</v>
      </c>
      <c r="R15" s="186">
        <v>12.55</v>
      </c>
      <c r="S15" s="64">
        <v>97.0</v>
      </c>
      <c r="T15" s="64">
        <v>204.0</v>
      </c>
      <c r="U15" s="187">
        <v>75.51</v>
      </c>
    </row>
    <row r="16">
      <c r="A16" s="64" t="s">
        <v>259</v>
      </c>
      <c r="B16" s="66">
        <v>27.0</v>
      </c>
      <c r="C16" s="87" t="s">
        <v>992</v>
      </c>
      <c r="D16" s="87" t="s">
        <v>998</v>
      </c>
      <c r="E16" s="67">
        <v>6900.0</v>
      </c>
      <c r="F16" s="188">
        <v>6900.0</v>
      </c>
      <c r="G16" s="189">
        <v>13500.0</v>
      </c>
      <c r="H16" s="104">
        <v>59.6</v>
      </c>
      <c r="I16" s="64">
        <v>72.0</v>
      </c>
      <c r="J16" s="190">
        <v>0.381</v>
      </c>
      <c r="K16" s="64">
        <v>22.0</v>
      </c>
      <c r="L16" s="191">
        <v>3.92</v>
      </c>
      <c r="M16" s="64">
        <v>3.0</v>
      </c>
      <c r="N16" s="192">
        <v>61.15</v>
      </c>
      <c r="O16" s="64">
        <v>35.0</v>
      </c>
      <c r="P16" s="193">
        <v>0.026</v>
      </c>
      <c r="Q16" s="64">
        <v>62.0</v>
      </c>
      <c r="R16" s="194">
        <v>15.65</v>
      </c>
      <c r="S16" s="64">
        <v>12.0</v>
      </c>
      <c r="T16" s="64">
        <v>206.0</v>
      </c>
      <c r="U16" s="195">
        <v>75.27</v>
      </c>
    </row>
    <row r="17">
      <c r="A17" s="64" t="s">
        <v>279</v>
      </c>
      <c r="B17" s="114" t="s">
        <v>495</v>
      </c>
      <c r="C17" s="114" t="s">
        <v>495</v>
      </c>
      <c r="D17" s="114" t="s">
        <v>495</v>
      </c>
      <c r="E17" s="196">
        <v>7000.0</v>
      </c>
      <c r="F17" s="197">
        <v>5700.0</v>
      </c>
      <c r="G17" s="198">
        <v>11800.0</v>
      </c>
      <c r="H17" s="199">
        <v>68.41</v>
      </c>
      <c r="I17" s="64">
        <v>10.0</v>
      </c>
      <c r="J17" s="200">
        <v>-0.199</v>
      </c>
      <c r="K17" s="64">
        <v>88.0</v>
      </c>
      <c r="L17" s="201">
        <v>4.0</v>
      </c>
      <c r="M17" s="64">
        <v>22.0</v>
      </c>
      <c r="N17" s="202">
        <v>65.59</v>
      </c>
      <c r="O17" s="64">
        <v>4.0</v>
      </c>
      <c r="P17" s="203">
        <v>0.222</v>
      </c>
      <c r="Q17" s="64">
        <v>39.0</v>
      </c>
      <c r="R17" s="204">
        <v>14.02</v>
      </c>
      <c r="S17" s="64">
        <v>45.0</v>
      </c>
      <c r="T17" s="64">
        <v>208.0</v>
      </c>
      <c r="U17" s="205">
        <v>75.03</v>
      </c>
    </row>
    <row r="18">
      <c r="A18" s="64" t="s">
        <v>405</v>
      </c>
      <c r="B18" s="65">
        <v>8.0</v>
      </c>
      <c r="C18" s="66" t="s">
        <v>1002</v>
      </c>
      <c r="D18" s="66" t="s">
        <v>1003</v>
      </c>
      <c r="E18" s="206">
        <v>8500.0</v>
      </c>
      <c r="F18" s="207">
        <v>6500.0</v>
      </c>
      <c r="G18" s="182">
        <v>14200.0</v>
      </c>
      <c r="H18" s="153">
        <v>72.32</v>
      </c>
      <c r="I18" s="64">
        <v>1.0</v>
      </c>
      <c r="J18" s="80">
        <v>0.345</v>
      </c>
      <c r="K18" s="64">
        <v>24.0</v>
      </c>
      <c r="L18" s="208">
        <v>4.03</v>
      </c>
      <c r="M18" s="64">
        <v>42.0</v>
      </c>
      <c r="N18" s="209">
        <v>60.08</v>
      </c>
      <c r="O18" s="64">
        <v>45.0</v>
      </c>
      <c r="P18" s="131">
        <v>0.139</v>
      </c>
      <c r="Q18" s="64">
        <v>48.0</v>
      </c>
      <c r="R18" s="119">
        <v>13.79</v>
      </c>
      <c r="S18" s="64">
        <v>54.0</v>
      </c>
      <c r="T18" s="64">
        <v>214.0</v>
      </c>
      <c r="U18" s="210">
        <v>74.31</v>
      </c>
    </row>
    <row r="19">
      <c r="A19" s="64" t="s">
        <v>197</v>
      </c>
      <c r="B19" s="65">
        <v>8.0</v>
      </c>
      <c r="C19" s="66" t="s">
        <v>1002</v>
      </c>
      <c r="D19" s="66" t="s">
        <v>1003</v>
      </c>
      <c r="E19" s="197">
        <v>7100.0</v>
      </c>
      <c r="F19" s="211">
        <v>6700.0</v>
      </c>
      <c r="G19" s="212">
        <v>14700.0</v>
      </c>
      <c r="H19" s="148">
        <v>62.87</v>
      </c>
      <c r="I19" s="64">
        <v>45.0</v>
      </c>
      <c r="J19" s="81">
        <v>0.478</v>
      </c>
      <c r="K19" s="64">
        <v>14.0</v>
      </c>
      <c r="L19" s="213">
        <v>4.01</v>
      </c>
      <c r="M19" s="64">
        <v>30.0</v>
      </c>
      <c r="N19" s="132">
        <v>56.42</v>
      </c>
      <c r="O19" s="64">
        <v>104.0</v>
      </c>
      <c r="P19" s="214">
        <v>0.466</v>
      </c>
      <c r="Q19" s="64">
        <v>11.0</v>
      </c>
      <c r="R19" s="215">
        <v>15.38</v>
      </c>
      <c r="S19" s="64">
        <v>18.0</v>
      </c>
      <c r="T19" s="64">
        <v>222.0</v>
      </c>
      <c r="U19" s="216">
        <v>73.34</v>
      </c>
    </row>
    <row r="20">
      <c r="A20" s="64" t="s">
        <v>216</v>
      </c>
      <c r="B20" s="114" t="s">
        <v>495</v>
      </c>
      <c r="C20" s="114" t="s">
        <v>495</v>
      </c>
      <c r="D20" s="114" t="s">
        <v>495</v>
      </c>
      <c r="E20" s="217">
        <v>7300.0</v>
      </c>
      <c r="F20" s="126">
        <v>7000.0</v>
      </c>
      <c r="G20" s="218">
        <v>13300.0</v>
      </c>
      <c r="H20" s="219">
        <v>65.35</v>
      </c>
      <c r="I20" s="64">
        <v>22.0</v>
      </c>
      <c r="J20" s="164">
        <v>0.33</v>
      </c>
      <c r="K20" s="64">
        <v>27.0</v>
      </c>
      <c r="L20" s="220">
        <v>4.03</v>
      </c>
      <c r="M20" s="64">
        <v>47.0</v>
      </c>
      <c r="N20" s="221">
        <v>61.5</v>
      </c>
      <c r="O20" s="64">
        <v>30.0</v>
      </c>
      <c r="P20" s="222">
        <v>0.154</v>
      </c>
      <c r="Q20" s="64">
        <v>46.0</v>
      </c>
      <c r="R20" s="223">
        <v>13.73</v>
      </c>
      <c r="S20" s="64">
        <v>56.0</v>
      </c>
      <c r="T20" s="64">
        <v>228.0</v>
      </c>
      <c r="U20" s="224">
        <v>72.62</v>
      </c>
    </row>
    <row r="21">
      <c r="A21" s="64" t="s">
        <v>119</v>
      </c>
      <c r="B21" s="114" t="s">
        <v>495</v>
      </c>
      <c r="C21" s="114" t="s">
        <v>495</v>
      </c>
      <c r="D21" s="114" t="s">
        <v>495</v>
      </c>
      <c r="E21" s="225">
        <v>6600.0</v>
      </c>
      <c r="F21" s="68">
        <v>6400.0</v>
      </c>
      <c r="G21" s="218">
        <v>13300.0</v>
      </c>
      <c r="H21" s="226">
        <v>66.39</v>
      </c>
      <c r="I21" s="64">
        <v>18.0</v>
      </c>
      <c r="J21" s="227">
        <v>0.353</v>
      </c>
      <c r="K21" s="64">
        <v>23.0</v>
      </c>
      <c r="L21" s="228">
        <v>3.95</v>
      </c>
      <c r="M21" s="64">
        <v>6.0</v>
      </c>
      <c r="N21" s="229">
        <v>59.49</v>
      </c>
      <c r="O21" s="64">
        <v>57.0</v>
      </c>
      <c r="P21" s="230">
        <v>-0.075</v>
      </c>
      <c r="Q21" s="64">
        <v>79.0</v>
      </c>
      <c r="R21" s="231">
        <v>14.0</v>
      </c>
      <c r="S21" s="64">
        <v>46.0</v>
      </c>
      <c r="T21" s="64">
        <v>229.0</v>
      </c>
      <c r="U21" s="232">
        <v>72.5</v>
      </c>
    </row>
    <row r="22">
      <c r="A22" s="64" t="s">
        <v>1004</v>
      </c>
      <c r="B22" s="87">
        <v>55.0</v>
      </c>
      <c r="C22" s="87" t="s">
        <v>1005</v>
      </c>
      <c r="D22" s="66" t="s">
        <v>959</v>
      </c>
      <c r="E22" s="174">
        <v>7200.0</v>
      </c>
      <c r="F22" s="77">
        <v>7600.0</v>
      </c>
      <c r="G22" s="159">
        <v>14600.0</v>
      </c>
      <c r="H22" s="219">
        <v>65.34</v>
      </c>
      <c r="I22" s="64">
        <v>23.0</v>
      </c>
      <c r="J22" s="233">
        <v>0.426</v>
      </c>
      <c r="K22" s="64">
        <v>18.0</v>
      </c>
      <c r="L22" s="102">
        <v>3.97</v>
      </c>
      <c r="M22" s="64">
        <v>9.0</v>
      </c>
      <c r="N22" s="217">
        <v>57.97</v>
      </c>
      <c r="O22" s="64">
        <v>86.0</v>
      </c>
      <c r="P22" s="234">
        <v>0.021</v>
      </c>
      <c r="Q22" s="64">
        <v>65.0</v>
      </c>
      <c r="R22" s="235">
        <v>14.22</v>
      </c>
      <c r="S22" s="64">
        <v>38.0</v>
      </c>
      <c r="T22" s="64">
        <v>239.0</v>
      </c>
      <c r="U22" s="236">
        <v>71.3</v>
      </c>
    </row>
    <row r="23">
      <c r="A23" s="64" t="s">
        <v>172</v>
      </c>
      <c r="B23" s="66">
        <v>27.0</v>
      </c>
      <c r="C23" s="65" t="s">
        <v>994</v>
      </c>
      <c r="D23" s="66" t="s">
        <v>1003</v>
      </c>
      <c r="E23" s="207">
        <v>7900.0</v>
      </c>
      <c r="F23" s="211">
        <v>6700.0</v>
      </c>
      <c r="G23" s="125">
        <v>14400.0</v>
      </c>
      <c r="H23" s="237">
        <v>63.05</v>
      </c>
      <c r="I23" s="64">
        <v>43.0</v>
      </c>
      <c r="J23" s="204">
        <v>0.111</v>
      </c>
      <c r="K23" s="64">
        <v>50.0</v>
      </c>
      <c r="L23" s="238">
        <v>4.05</v>
      </c>
      <c r="M23" s="64">
        <v>59.0</v>
      </c>
      <c r="N23" s="234">
        <v>59.38</v>
      </c>
      <c r="O23" s="64">
        <v>60.0</v>
      </c>
      <c r="P23" s="239">
        <v>0.425</v>
      </c>
      <c r="Q23" s="64">
        <v>13.0</v>
      </c>
      <c r="R23" s="112">
        <v>15.55</v>
      </c>
      <c r="S23" s="64">
        <v>15.0</v>
      </c>
      <c r="T23" s="64">
        <v>240.0</v>
      </c>
      <c r="U23" s="240">
        <v>71.18</v>
      </c>
    </row>
    <row r="24">
      <c r="A24" s="64" t="s">
        <v>450</v>
      </c>
      <c r="B24" s="114" t="s">
        <v>495</v>
      </c>
      <c r="C24" s="114" t="s">
        <v>495</v>
      </c>
      <c r="D24" s="114" t="s">
        <v>495</v>
      </c>
      <c r="E24" s="189">
        <v>8000.0</v>
      </c>
      <c r="F24" s="241">
        <v>6000.0</v>
      </c>
      <c r="G24" s="218">
        <v>13300.0</v>
      </c>
      <c r="H24" s="242">
        <v>66.84</v>
      </c>
      <c r="I24" s="64">
        <v>15.0</v>
      </c>
      <c r="J24" s="243">
        <v>0.409</v>
      </c>
      <c r="K24" s="64">
        <v>21.0</v>
      </c>
      <c r="L24" s="244">
        <v>4.02</v>
      </c>
      <c r="M24" s="64">
        <v>39.0</v>
      </c>
      <c r="N24" s="245">
        <v>66.17</v>
      </c>
      <c r="O24" s="64">
        <v>3.0</v>
      </c>
      <c r="P24" s="246">
        <v>-0.357</v>
      </c>
      <c r="Q24" s="64">
        <v>115.0</v>
      </c>
      <c r="R24" s="247">
        <v>13.82</v>
      </c>
      <c r="S24" s="64">
        <v>53.0</v>
      </c>
      <c r="T24" s="64">
        <v>246.0</v>
      </c>
      <c r="U24" s="248">
        <v>70.46</v>
      </c>
    </row>
    <row r="25">
      <c r="A25" s="64" t="s">
        <v>87</v>
      </c>
      <c r="B25" s="65">
        <v>8.0</v>
      </c>
      <c r="C25" s="65" t="s">
        <v>1006</v>
      </c>
      <c r="D25" s="65" t="s">
        <v>1007</v>
      </c>
      <c r="E25" s="115">
        <v>6800.0</v>
      </c>
      <c r="F25" s="206">
        <v>7100.0</v>
      </c>
      <c r="G25" s="182">
        <v>14200.0</v>
      </c>
      <c r="H25" s="249">
        <v>62.11</v>
      </c>
      <c r="I25" s="64">
        <v>50.0</v>
      </c>
      <c r="J25" s="250">
        <v>0.269</v>
      </c>
      <c r="K25" s="64">
        <v>34.0</v>
      </c>
      <c r="L25" s="251">
        <v>3.99</v>
      </c>
      <c r="M25" s="64">
        <v>16.0</v>
      </c>
      <c r="N25" s="186">
        <v>56.79</v>
      </c>
      <c r="O25" s="64">
        <v>100.0</v>
      </c>
      <c r="P25" s="252">
        <v>0.332</v>
      </c>
      <c r="Q25" s="64">
        <v>26.0</v>
      </c>
      <c r="R25" s="253">
        <v>14.83</v>
      </c>
      <c r="S25" s="64">
        <v>25.0</v>
      </c>
      <c r="T25" s="64">
        <v>251.0</v>
      </c>
      <c r="U25" s="254">
        <v>69.86</v>
      </c>
    </row>
    <row r="26">
      <c r="A26" s="64" t="s">
        <v>55</v>
      </c>
      <c r="B26" s="65">
        <v>4.0</v>
      </c>
      <c r="C26" s="87" t="s">
        <v>992</v>
      </c>
      <c r="D26" s="87">
        <v>74.0</v>
      </c>
      <c r="E26" s="115">
        <v>6800.0</v>
      </c>
      <c r="F26" s="255">
        <v>6800.0</v>
      </c>
      <c r="G26" s="256">
        <v>12900.0</v>
      </c>
      <c r="H26" s="257">
        <v>57.06</v>
      </c>
      <c r="I26" s="64">
        <v>103.0</v>
      </c>
      <c r="J26" s="258">
        <v>0.601</v>
      </c>
      <c r="K26" s="64">
        <v>8.0</v>
      </c>
      <c r="L26" s="259">
        <v>4.02</v>
      </c>
      <c r="M26" s="64">
        <v>37.0</v>
      </c>
      <c r="N26" s="73">
        <v>62.47</v>
      </c>
      <c r="O26" s="64">
        <v>22.0</v>
      </c>
      <c r="P26" s="260">
        <v>0.342</v>
      </c>
      <c r="Q26" s="64">
        <v>24.0</v>
      </c>
      <c r="R26" s="261">
        <v>13.57</v>
      </c>
      <c r="S26" s="64">
        <v>61.0</v>
      </c>
      <c r="T26" s="64">
        <v>255.0</v>
      </c>
      <c r="U26" s="262">
        <v>69.38</v>
      </c>
    </row>
    <row r="27">
      <c r="A27" s="64" t="s">
        <v>217</v>
      </c>
      <c r="B27" s="66">
        <v>27.0</v>
      </c>
      <c r="C27" s="87" t="s">
        <v>992</v>
      </c>
      <c r="D27" s="87" t="s">
        <v>998</v>
      </c>
      <c r="E27" s="263">
        <v>6700.0</v>
      </c>
      <c r="F27" s="217">
        <v>5900.0</v>
      </c>
      <c r="G27" s="67">
        <v>11900.0</v>
      </c>
      <c r="H27" s="264">
        <v>65.95</v>
      </c>
      <c r="I27" s="64">
        <v>19.0</v>
      </c>
      <c r="J27" s="265">
        <v>0.176</v>
      </c>
      <c r="K27" s="64">
        <v>42.0</v>
      </c>
      <c r="L27" s="266">
        <v>4.07</v>
      </c>
      <c r="M27" s="64">
        <v>84.0</v>
      </c>
      <c r="N27" s="267">
        <v>62.02</v>
      </c>
      <c r="O27" s="64">
        <v>25.0</v>
      </c>
      <c r="P27" s="268">
        <v>0.206</v>
      </c>
      <c r="Q27" s="64">
        <v>40.0</v>
      </c>
      <c r="R27" s="231">
        <v>14.0</v>
      </c>
      <c r="S27" s="64">
        <v>46.0</v>
      </c>
      <c r="T27" s="64">
        <v>256.0</v>
      </c>
      <c r="U27" s="269">
        <v>69.26</v>
      </c>
    </row>
    <row r="28">
      <c r="A28" s="64" t="s">
        <v>290</v>
      </c>
      <c r="B28" s="87">
        <v>69.0</v>
      </c>
      <c r="C28" s="270" t="s">
        <v>1008</v>
      </c>
      <c r="D28" s="270" t="s">
        <v>1008</v>
      </c>
      <c r="E28" s="241">
        <v>7400.0</v>
      </c>
      <c r="F28" s="207">
        <v>6500.0</v>
      </c>
      <c r="G28" s="271">
        <v>12800.0</v>
      </c>
      <c r="H28" s="272">
        <v>59.96</v>
      </c>
      <c r="I28" s="64">
        <v>68.0</v>
      </c>
      <c r="J28" s="91">
        <v>0.303</v>
      </c>
      <c r="K28" s="64">
        <v>28.0</v>
      </c>
      <c r="L28" s="273">
        <v>4.01</v>
      </c>
      <c r="M28" s="64">
        <v>33.0</v>
      </c>
      <c r="N28" s="193">
        <v>59.45</v>
      </c>
      <c r="O28" s="64">
        <v>58.0</v>
      </c>
      <c r="P28" s="274">
        <v>0.143</v>
      </c>
      <c r="Q28" s="64">
        <v>47.0</v>
      </c>
      <c r="R28" s="176">
        <v>14.44</v>
      </c>
      <c r="S28" s="64">
        <v>32.0</v>
      </c>
      <c r="T28" s="64">
        <v>266.0</v>
      </c>
      <c r="U28" s="275">
        <v>68.06</v>
      </c>
    </row>
    <row r="29">
      <c r="A29" s="64" t="s">
        <v>451</v>
      </c>
      <c r="B29" s="87">
        <v>69.0</v>
      </c>
      <c r="C29" s="270" t="s">
        <v>1008</v>
      </c>
      <c r="D29" s="270" t="s">
        <v>1008</v>
      </c>
      <c r="E29" s="276">
        <v>7700.0</v>
      </c>
      <c r="F29" s="159">
        <v>7300.0</v>
      </c>
      <c r="G29" s="211">
        <v>13700.0</v>
      </c>
      <c r="H29" s="277">
        <v>56.42</v>
      </c>
      <c r="I29" s="64">
        <v>109.0</v>
      </c>
      <c r="J29" s="278">
        <v>0.299</v>
      </c>
      <c r="K29" s="64">
        <v>29.0</v>
      </c>
      <c r="L29" s="279">
        <v>4.0</v>
      </c>
      <c r="M29" s="64">
        <v>24.0</v>
      </c>
      <c r="N29" s="280">
        <v>61.43</v>
      </c>
      <c r="O29" s="64">
        <v>31.0</v>
      </c>
      <c r="P29" s="281">
        <v>-0.001</v>
      </c>
      <c r="Q29" s="64">
        <v>67.0</v>
      </c>
      <c r="R29" s="264">
        <v>15.58</v>
      </c>
      <c r="S29" s="64">
        <v>14.0</v>
      </c>
      <c r="T29" s="64">
        <v>274.0</v>
      </c>
      <c r="U29" s="282">
        <v>67.1</v>
      </c>
    </row>
    <row r="30">
      <c r="A30" s="64" t="s">
        <v>330</v>
      </c>
      <c r="B30" s="114" t="s">
        <v>495</v>
      </c>
      <c r="C30" s="114" t="s">
        <v>495</v>
      </c>
      <c r="D30" s="114" t="s">
        <v>495</v>
      </c>
      <c r="E30" s="196">
        <v>7000.0</v>
      </c>
      <c r="F30" s="196">
        <v>5600.0</v>
      </c>
      <c r="G30" s="283">
        <v>11700.0</v>
      </c>
      <c r="H30" s="67">
        <v>59.87</v>
      </c>
      <c r="I30" s="64">
        <v>69.0</v>
      </c>
      <c r="J30" s="284">
        <v>0.417</v>
      </c>
      <c r="K30" s="64">
        <v>19.0</v>
      </c>
      <c r="L30" s="285">
        <v>4.09</v>
      </c>
      <c r="M30" s="64">
        <v>94.0</v>
      </c>
      <c r="N30" s="272">
        <v>59.04</v>
      </c>
      <c r="O30" s="64">
        <v>67.0</v>
      </c>
      <c r="P30" s="286">
        <v>0.518</v>
      </c>
      <c r="Q30" s="64">
        <v>9.0</v>
      </c>
      <c r="R30" s="284">
        <v>15.19</v>
      </c>
      <c r="S30" s="64">
        <v>20.0</v>
      </c>
      <c r="T30" s="64">
        <v>278.0</v>
      </c>
      <c r="U30" s="287">
        <v>66.62</v>
      </c>
    </row>
    <row r="31">
      <c r="A31" s="64" t="s">
        <v>522</v>
      </c>
      <c r="B31" s="114" t="s">
        <v>495</v>
      </c>
      <c r="C31" s="114" t="s">
        <v>495</v>
      </c>
      <c r="D31" s="114" t="s">
        <v>495</v>
      </c>
      <c r="E31" s="263">
        <v>6700.0</v>
      </c>
      <c r="F31" s="288">
        <v>5200.0</v>
      </c>
      <c r="G31" s="198">
        <v>11800.0</v>
      </c>
      <c r="H31" s="289">
        <v>71.03</v>
      </c>
      <c r="I31" s="64">
        <v>2.0</v>
      </c>
      <c r="J31" s="290">
        <v>0.291</v>
      </c>
      <c r="K31" s="64">
        <v>30.0</v>
      </c>
      <c r="L31" s="291">
        <v>4.04</v>
      </c>
      <c r="M31" s="64">
        <v>55.0</v>
      </c>
      <c r="N31" s="292">
        <v>59.53</v>
      </c>
      <c r="O31" s="64">
        <v>56.0</v>
      </c>
      <c r="P31" s="293">
        <v>0.051</v>
      </c>
      <c r="Q31" s="64">
        <v>56.0</v>
      </c>
      <c r="R31" s="294">
        <v>12.9</v>
      </c>
      <c r="S31" s="64">
        <v>81.0</v>
      </c>
      <c r="T31" s="64">
        <v>280.0</v>
      </c>
      <c r="U31" s="295">
        <v>66.38</v>
      </c>
    </row>
    <row r="32">
      <c r="A32" s="64" t="s">
        <v>177</v>
      </c>
      <c r="B32" s="66">
        <v>27.0</v>
      </c>
      <c r="C32" s="66" t="s">
        <v>1002</v>
      </c>
      <c r="D32" s="65" t="s">
        <v>996</v>
      </c>
      <c r="E32" s="159">
        <v>8700.0</v>
      </c>
      <c r="F32" s="296">
        <v>8400.0</v>
      </c>
      <c r="G32" s="88">
        <v>15600.0</v>
      </c>
      <c r="H32" s="294">
        <v>58.32</v>
      </c>
      <c r="I32" s="64">
        <v>88.0</v>
      </c>
      <c r="J32" s="297">
        <v>0.508</v>
      </c>
      <c r="K32" s="64">
        <v>11.0</v>
      </c>
      <c r="L32" s="298">
        <v>3.94</v>
      </c>
      <c r="M32" s="64">
        <v>5.0</v>
      </c>
      <c r="N32" s="104">
        <v>58.75</v>
      </c>
      <c r="O32" s="64">
        <v>77.0</v>
      </c>
      <c r="P32" s="299">
        <v>-0.333</v>
      </c>
      <c r="Q32" s="64">
        <v>113.0</v>
      </c>
      <c r="R32" s="300">
        <v>16.72</v>
      </c>
      <c r="S32" s="64">
        <v>4.0</v>
      </c>
      <c r="T32" s="64">
        <v>298.0</v>
      </c>
      <c r="U32" s="301">
        <v>64.22</v>
      </c>
    </row>
    <row r="33">
      <c r="A33" s="64" t="s">
        <v>51</v>
      </c>
      <c r="B33" s="65">
        <v>2.0</v>
      </c>
      <c r="C33" s="65" t="s">
        <v>989</v>
      </c>
      <c r="D33" s="65" t="s">
        <v>995</v>
      </c>
      <c r="E33" s="302">
        <v>9500.0</v>
      </c>
      <c r="F33" s="303">
        <v>9200.0</v>
      </c>
      <c r="G33" s="304">
        <v>16300.0</v>
      </c>
      <c r="H33" s="217">
        <v>58.59</v>
      </c>
      <c r="I33" s="64">
        <v>84.0</v>
      </c>
      <c r="J33" s="305">
        <v>-0.134</v>
      </c>
      <c r="K33" s="64">
        <v>81.0</v>
      </c>
      <c r="L33" s="306">
        <v>4.01</v>
      </c>
      <c r="M33" s="64">
        <v>25.0</v>
      </c>
      <c r="N33" s="230">
        <v>58.5</v>
      </c>
      <c r="O33" s="64">
        <v>81.0</v>
      </c>
      <c r="P33" s="111">
        <v>0.388</v>
      </c>
      <c r="Q33" s="64">
        <v>17.0</v>
      </c>
      <c r="R33" s="307">
        <v>15.43</v>
      </c>
      <c r="S33" s="64">
        <v>17.0</v>
      </c>
      <c r="T33" s="64">
        <v>305.0</v>
      </c>
      <c r="U33" s="308">
        <v>63.38</v>
      </c>
    </row>
    <row r="34">
      <c r="A34" s="64" t="s">
        <v>1009</v>
      </c>
      <c r="B34" s="114" t="s">
        <v>495</v>
      </c>
      <c r="C34" s="114" t="s">
        <v>495</v>
      </c>
      <c r="D34" s="114" t="s">
        <v>495</v>
      </c>
      <c r="E34" s="188">
        <v>8300.0</v>
      </c>
      <c r="F34" s="97">
        <v>8300.0</v>
      </c>
      <c r="G34" s="309">
        <v>14500.0</v>
      </c>
      <c r="H34" s="310">
        <v>69.68</v>
      </c>
      <c r="I34" s="64">
        <v>7.0</v>
      </c>
      <c r="J34" s="311">
        <v>-0.236</v>
      </c>
      <c r="K34" s="64">
        <v>92.0</v>
      </c>
      <c r="L34" s="312">
        <v>4.06</v>
      </c>
      <c r="M34" s="64">
        <v>68.0</v>
      </c>
      <c r="N34" s="313">
        <v>60.61</v>
      </c>
      <c r="O34" s="64">
        <v>39.0</v>
      </c>
      <c r="P34" s="314">
        <v>0.224</v>
      </c>
      <c r="Q34" s="64">
        <v>38.0</v>
      </c>
      <c r="R34" s="281">
        <v>13.48</v>
      </c>
      <c r="S34" s="64">
        <v>65.0</v>
      </c>
      <c r="T34" s="64">
        <v>309.0</v>
      </c>
      <c r="U34" s="315">
        <v>62.9</v>
      </c>
    </row>
    <row r="35">
      <c r="A35" s="64" t="s">
        <v>54</v>
      </c>
      <c r="B35" s="87">
        <v>55.0</v>
      </c>
      <c r="C35" s="87" t="s">
        <v>992</v>
      </c>
      <c r="D35" s="87" t="s">
        <v>1010</v>
      </c>
      <c r="E35" s="115">
        <v>6800.0</v>
      </c>
      <c r="F35" s="316">
        <v>5300.0</v>
      </c>
      <c r="G35" s="198">
        <v>11800.0</v>
      </c>
      <c r="H35" s="200">
        <v>58.07</v>
      </c>
      <c r="I35" s="64">
        <v>91.0</v>
      </c>
      <c r="J35" s="317">
        <v>0.129</v>
      </c>
      <c r="K35" s="64">
        <v>49.0</v>
      </c>
      <c r="L35" s="318">
        <v>4.02</v>
      </c>
      <c r="M35" s="64">
        <v>41.0</v>
      </c>
      <c r="N35" s="319">
        <v>60.34</v>
      </c>
      <c r="O35" s="64">
        <v>42.0</v>
      </c>
      <c r="P35" s="320">
        <v>0.573</v>
      </c>
      <c r="Q35" s="64">
        <v>7.0</v>
      </c>
      <c r="R35" s="200">
        <v>12.75</v>
      </c>
      <c r="S35" s="64">
        <v>88.0</v>
      </c>
      <c r="T35" s="64">
        <v>318.0</v>
      </c>
      <c r="U35" s="321">
        <v>61.82</v>
      </c>
    </row>
    <row r="36">
      <c r="A36" s="64" t="s">
        <v>1011</v>
      </c>
      <c r="B36" s="114" t="s">
        <v>495</v>
      </c>
      <c r="C36" s="114" t="s">
        <v>495</v>
      </c>
      <c r="D36" s="114" t="s">
        <v>495</v>
      </c>
      <c r="E36" s="174">
        <v>7200.0</v>
      </c>
      <c r="F36" s="276">
        <v>6300.0</v>
      </c>
      <c r="G36" s="256">
        <v>12900.0</v>
      </c>
      <c r="H36" s="186">
        <v>57.29</v>
      </c>
      <c r="I36" s="64">
        <v>100.0</v>
      </c>
      <c r="J36" s="322">
        <v>-0.181</v>
      </c>
      <c r="K36" s="64">
        <v>86.0</v>
      </c>
      <c r="L36" s="323">
        <v>4.05</v>
      </c>
      <c r="M36" s="64">
        <v>61.0</v>
      </c>
      <c r="N36" s="192">
        <v>61.16</v>
      </c>
      <c r="O36" s="64">
        <v>34.0</v>
      </c>
      <c r="P36" s="324">
        <v>0.865</v>
      </c>
      <c r="Q36" s="64">
        <v>2.0</v>
      </c>
      <c r="R36" s="325">
        <v>14.29</v>
      </c>
      <c r="S36" s="64">
        <v>36.0</v>
      </c>
      <c r="T36" s="64">
        <v>319.0</v>
      </c>
      <c r="U36" s="326">
        <v>61.7</v>
      </c>
    </row>
    <row r="37">
      <c r="A37" s="64" t="s">
        <v>484</v>
      </c>
      <c r="B37" s="66">
        <v>43.0</v>
      </c>
      <c r="C37" s="87" t="s">
        <v>992</v>
      </c>
      <c r="D37" s="66" t="s">
        <v>959</v>
      </c>
      <c r="E37" s="197">
        <v>7100.0</v>
      </c>
      <c r="F37" s="212">
        <v>7400.0</v>
      </c>
      <c r="G37" s="218">
        <v>13300.0</v>
      </c>
      <c r="H37" s="327">
        <v>70.11</v>
      </c>
      <c r="I37" s="64">
        <v>5.0</v>
      </c>
      <c r="J37" s="281">
        <v>-0.036</v>
      </c>
      <c r="K37" s="64">
        <v>64.0</v>
      </c>
      <c r="L37" s="306">
        <v>4.01</v>
      </c>
      <c r="M37" s="64">
        <v>25.0</v>
      </c>
      <c r="N37" s="152">
        <v>58.62</v>
      </c>
      <c r="O37" s="64">
        <v>80.0</v>
      </c>
      <c r="P37" s="104">
        <v>-0.049</v>
      </c>
      <c r="Q37" s="64">
        <v>74.0</v>
      </c>
      <c r="R37" s="104">
        <v>13.27</v>
      </c>
      <c r="S37" s="64">
        <v>71.0</v>
      </c>
      <c r="T37" s="64">
        <v>319.0</v>
      </c>
      <c r="U37" s="326">
        <v>61.7</v>
      </c>
    </row>
    <row r="38">
      <c r="A38" s="64" t="s">
        <v>459</v>
      </c>
      <c r="B38" s="87">
        <v>55.0</v>
      </c>
      <c r="C38" s="66" t="s">
        <v>1002</v>
      </c>
      <c r="D38" s="87" t="s">
        <v>1012</v>
      </c>
      <c r="E38" s="68">
        <v>7800.0</v>
      </c>
      <c r="F38" s="159">
        <v>7300.0</v>
      </c>
      <c r="G38" s="182">
        <v>14200.0</v>
      </c>
      <c r="H38" s="328">
        <v>69.44</v>
      </c>
      <c r="I38" s="64">
        <v>8.0</v>
      </c>
      <c r="J38" s="329">
        <v>0.017</v>
      </c>
      <c r="K38" s="64">
        <v>60.0</v>
      </c>
      <c r="L38" s="109">
        <v>3.98</v>
      </c>
      <c r="M38" s="64">
        <v>13.0</v>
      </c>
      <c r="N38" s="330">
        <v>59.57</v>
      </c>
      <c r="O38" s="64">
        <v>55.0</v>
      </c>
      <c r="P38" s="331">
        <v>-0.324</v>
      </c>
      <c r="Q38" s="64">
        <v>111.0</v>
      </c>
      <c r="R38" s="152">
        <v>13.22</v>
      </c>
      <c r="S38" s="64">
        <v>74.0</v>
      </c>
      <c r="T38" s="64">
        <v>321.0</v>
      </c>
      <c r="U38" s="332">
        <v>61.46</v>
      </c>
    </row>
    <row r="39">
      <c r="A39" s="64" t="s">
        <v>224</v>
      </c>
      <c r="B39" s="87">
        <v>69.0</v>
      </c>
      <c r="C39" s="87" t="s">
        <v>997</v>
      </c>
      <c r="D39" s="66" t="s">
        <v>959</v>
      </c>
      <c r="E39" s="255">
        <v>8200.0</v>
      </c>
      <c r="F39" s="188">
        <v>6900.0</v>
      </c>
      <c r="G39" s="333">
        <v>14000.0</v>
      </c>
      <c r="H39" s="334">
        <v>53.51</v>
      </c>
      <c r="I39" s="64">
        <v>125.0</v>
      </c>
      <c r="J39" s="155">
        <v>-0.073</v>
      </c>
      <c r="K39" s="64">
        <v>70.0</v>
      </c>
      <c r="L39" s="335">
        <v>4.03</v>
      </c>
      <c r="M39" s="64">
        <v>44.0</v>
      </c>
      <c r="N39" s="203">
        <v>61.04</v>
      </c>
      <c r="O39" s="64">
        <v>36.0</v>
      </c>
      <c r="P39" s="336">
        <v>0.241</v>
      </c>
      <c r="Q39" s="64">
        <v>35.0</v>
      </c>
      <c r="R39" s="337">
        <v>15.59</v>
      </c>
      <c r="S39" s="64">
        <v>13.0</v>
      </c>
      <c r="T39" s="64">
        <v>323.0</v>
      </c>
      <c r="U39" s="338">
        <v>61.22</v>
      </c>
    </row>
    <row r="40">
      <c r="A40" s="64" t="s">
        <v>292</v>
      </c>
      <c r="B40" s="114" t="s">
        <v>495</v>
      </c>
      <c r="C40" s="114" t="s">
        <v>495</v>
      </c>
      <c r="D40" s="114" t="s">
        <v>495</v>
      </c>
      <c r="E40" s="339">
        <v>6300.0</v>
      </c>
      <c r="F40" s="116">
        <v>5400.0</v>
      </c>
      <c r="G40" s="340">
        <v>11100.0</v>
      </c>
      <c r="H40" s="230">
        <v>59.21</v>
      </c>
      <c r="I40" s="64">
        <v>81.0</v>
      </c>
      <c r="J40" s="145">
        <v>0.024</v>
      </c>
      <c r="K40" s="64">
        <v>59.0</v>
      </c>
      <c r="L40" s="341">
        <v>4.01</v>
      </c>
      <c r="M40" s="64">
        <v>29.0</v>
      </c>
      <c r="N40" s="313">
        <v>60.61</v>
      </c>
      <c r="O40" s="64">
        <v>39.0</v>
      </c>
      <c r="P40" s="156">
        <v>0.349</v>
      </c>
      <c r="Q40" s="64">
        <v>23.0</v>
      </c>
      <c r="R40" s="311">
        <v>12.58</v>
      </c>
      <c r="S40" s="64">
        <v>94.0</v>
      </c>
      <c r="T40" s="64">
        <v>325.0</v>
      </c>
      <c r="U40" s="342">
        <v>60.98</v>
      </c>
    </row>
    <row r="41">
      <c r="A41" s="64" t="s">
        <v>83</v>
      </c>
      <c r="B41" s="114" t="s">
        <v>495</v>
      </c>
      <c r="C41" s="114" t="s">
        <v>495</v>
      </c>
      <c r="D41" s="114" t="s">
        <v>495</v>
      </c>
      <c r="E41" s="115">
        <v>6800.0</v>
      </c>
      <c r="F41" s="196">
        <v>5600.0</v>
      </c>
      <c r="G41" s="217">
        <v>12500.0</v>
      </c>
      <c r="H41" s="343">
        <v>60.06</v>
      </c>
      <c r="I41" s="64">
        <v>67.0</v>
      </c>
      <c r="J41" s="265">
        <v>0.174</v>
      </c>
      <c r="K41" s="64">
        <v>44.0</v>
      </c>
      <c r="L41" s="344">
        <v>4.07</v>
      </c>
      <c r="M41" s="64">
        <v>83.0</v>
      </c>
      <c r="N41" s="345">
        <v>62.53</v>
      </c>
      <c r="O41" s="64">
        <v>19.0</v>
      </c>
      <c r="P41" s="294">
        <v>-0.131</v>
      </c>
      <c r="Q41" s="64">
        <v>86.0</v>
      </c>
      <c r="R41" s="290">
        <v>14.69</v>
      </c>
      <c r="S41" s="64">
        <v>28.0</v>
      </c>
      <c r="T41" s="64">
        <v>327.0</v>
      </c>
      <c r="U41" s="346">
        <v>60.74</v>
      </c>
    </row>
    <row r="42">
      <c r="A42" s="64" t="s">
        <v>98</v>
      </c>
      <c r="B42" s="87">
        <v>55.0</v>
      </c>
      <c r="C42" s="66" t="s">
        <v>1001</v>
      </c>
      <c r="D42" s="65" t="s">
        <v>1000</v>
      </c>
      <c r="E42" s="68">
        <v>7800.0</v>
      </c>
      <c r="F42" s="217">
        <v>5900.0</v>
      </c>
      <c r="G42" s="347">
        <v>13900.0</v>
      </c>
      <c r="H42" s="348">
        <v>65.01</v>
      </c>
      <c r="I42" s="64">
        <v>28.0</v>
      </c>
      <c r="J42" s="265">
        <v>0.175</v>
      </c>
      <c r="K42" s="64">
        <v>43.0</v>
      </c>
      <c r="L42" s="130">
        <v>4.0</v>
      </c>
      <c r="M42" s="64">
        <v>19.0</v>
      </c>
      <c r="N42" s="67">
        <v>58.99</v>
      </c>
      <c r="O42" s="64">
        <v>69.0</v>
      </c>
      <c r="P42" s="349">
        <v>-0.318</v>
      </c>
      <c r="Q42" s="64">
        <v>107.0</v>
      </c>
      <c r="R42" s="104">
        <v>13.26</v>
      </c>
      <c r="S42" s="64">
        <v>72.0</v>
      </c>
      <c r="T42" s="64">
        <v>338.0</v>
      </c>
      <c r="U42" s="350">
        <v>59.42</v>
      </c>
    </row>
    <row r="43">
      <c r="A43" s="64" t="s">
        <v>427</v>
      </c>
      <c r="B43" s="87">
        <v>55.0</v>
      </c>
      <c r="C43" s="270" t="s">
        <v>1008</v>
      </c>
      <c r="D43" s="270" t="s">
        <v>1008</v>
      </c>
      <c r="E43" s="67">
        <v>6900.0</v>
      </c>
      <c r="F43" s="351">
        <v>4700.0</v>
      </c>
      <c r="G43" s="352">
        <v>11400.0</v>
      </c>
      <c r="H43" s="353">
        <v>67.64</v>
      </c>
      <c r="I43" s="64">
        <v>12.0</v>
      </c>
      <c r="J43" s="354">
        <v>-1.218</v>
      </c>
      <c r="K43" s="64">
        <v>137.0</v>
      </c>
      <c r="L43" s="355">
        <v>4.14</v>
      </c>
      <c r="M43" s="64">
        <v>127.0</v>
      </c>
      <c r="N43" s="356">
        <v>66.81</v>
      </c>
      <c r="O43" s="64">
        <v>1.0</v>
      </c>
      <c r="P43" s="357">
        <v>0.779</v>
      </c>
      <c r="Q43" s="64">
        <v>3.0</v>
      </c>
      <c r="R43" s="229">
        <v>13.65</v>
      </c>
      <c r="S43" s="64">
        <v>59.0</v>
      </c>
      <c r="T43" s="64">
        <v>339.0</v>
      </c>
      <c r="U43" s="358">
        <v>59.3</v>
      </c>
    </row>
    <row r="44">
      <c r="A44" s="64" t="s">
        <v>230</v>
      </c>
      <c r="B44" s="66">
        <v>43.0</v>
      </c>
      <c r="C44" s="66" t="s">
        <v>1001</v>
      </c>
      <c r="D44" s="66" t="s">
        <v>999</v>
      </c>
      <c r="E44" s="241">
        <v>7400.0</v>
      </c>
      <c r="F44" s="125">
        <v>7200.0</v>
      </c>
      <c r="G44" s="359">
        <v>14800.0</v>
      </c>
      <c r="H44" s="294">
        <v>58.37</v>
      </c>
      <c r="I44" s="64">
        <v>87.0</v>
      </c>
      <c r="J44" s="360">
        <v>0.751</v>
      </c>
      <c r="K44" s="64">
        <v>5.0</v>
      </c>
      <c r="L44" s="361">
        <v>4.02</v>
      </c>
      <c r="M44" s="64">
        <v>35.0</v>
      </c>
      <c r="N44" s="362">
        <v>56.06</v>
      </c>
      <c r="O44" s="64">
        <v>109.0</v>
      </c>
      <c r="P44" s="257">
        <v>-0.22</v>
      </c>
      <c r="Q44" s="64">
        <v>97.0</v>
      </c>
      <c r="R44" s="363">
        <v>16.25</v>
      </c>
      <c r="S44" s="64">
        <v>7.0</v>
      </c>
      <c r="T44" s="64">
        <v>340.0</v>
      </c>
      <c r="U44" s="358">
        <v>59.18</v>
      </c>
    </row>
    <row r="45">
      <c r="A45" s="64" t="s">
        <v>97</v>
      </c>
      <c r="B45" s="114" t="s">
        <v>495</v>
      </c>
      <c r="C45" s="114" t="s">
        <v>495</v>
      </c>
      <c r="D45" s="114" t="s">
        <v>495</v>
      </c>
      <c r="E45" s="217">
        <v>7300.0</v>
      </c>
      <c r="F45" s="288">
        <v>5200.0</v>
      </c>
      <c r="G45" s="364">
        <v>12700.0</v>
      </c>
      <c r="H45" s="365">
        <v>69.31</v>
      </c>
      <c r="I45" s="64">
        <v>9.0</v>
      </c>
      <c r="J45" s="118">
        <v>0.439</v>
      </c>
      <c r="K45" s="64">
        <v>17.0</v>
      </c>
      <c r="L45" s="366">
        <v>4.09</v>
      </c>
      <c r="M45" s="64">
        <v>99.0</v>
      </c>
      <c r="N45" s="299">
        <v>55.36</v>
      </c>
      <c r="O45" s="64">
        <v>113.0</v>
      </c>
      <c r="P45" s="229">
        <v>0.029</v>
      </c>
      <c r="Q45" s="64">
        <v>61.0</v>
      </c>
      <c r="R45" s="204">
        <v>14.04</v>
      </c>
      <c r="S45" s="64">
        <v>44.0</v>
      </c>
      <c r="T45" s="64">
        <v>343.0</v>
      </c>
      <c r="U45" s="367">
        <v>58.82</v>
      </c>
    </row>
    <row r="46">
      <c r="A46" s="64" t="s">
        <v>269</v>
      </c>
      <c r="B46" s="65">
        <v>17.0</v>
      </c>
      <c r="C46" s="65" t="s">
        <v>1013</v>
      </c>
      <c r="D46" s="65" t="s">
        <v>990</v>
      </c>
      <c r="E46" s="256">
        <v>7600.0</v>
      </c>
      <c r="F46" s="271">
        <v>6100.0</v>
      </c>
      <c r="G46" s="69">
        <v>13600.0</v>
      </c>
      <c r="H46" s="368">
        <v>60.13</v>
      </c>
      <c r="I46" s="64">
        <v>66.0</v>
      </c>
      <c r="J46" s="343">
        <v>-0.051</v>
      </c>
      <c r="K46" s="64">
        <v>67.0</v>
      </c>
      <c r="L46" s="369">
        <v>4.03</v>
      </c>
      <c r="M46" s="64">
        <v>49.0</v>
      </c>
      <c r="N46" s="370">
        <v>57.24</v>
      </c>
      <c r="O46" s="64">
        <v>96.0</v>
      </c>
      <c r="P46" s="371">
        <v>0.19</v>
      </c>
      <c r="Q46" s="64">
        <v>43.0</v>
      </c>
      <c r="R46" s="176">
        <v>14.45</v>
      </c>
      <c r="S46" s="64">
        <v>31.0</v>
      </c>
      <c r="T46" s="64">
        <v>352.0</v>
      </c>
      <c r="U46" s="372">
        <v>57.74</v>
      </c>
    </row>
    <row r="47">
      <c r="A47" s="64" t="s">
        <v>535</v>
      </c>
      <c r="B47" s="114" t="s">
        <v>495</v>
      </c>
      <c r="C47" s="114" t="s">
        <v>495</v>
      </c>
      <c r="D47" s="114" t="s">
        <v>495</v>
      </c>
      <c r="E47" s="151">
        <v>11500.0</v>
      </c>
      <c r="F47" s="150">
        <v>10000.0</v>
      </c>
      <c r="G47" s="373">
        <v>18200.0</v>
      </c>
      <c r="H47" s="374">
        <v>57.59</v>
      </c>
      <c r="I47" s="64">
        <v>95.0</v>
      </c>
      <c r="J47" s="138">
        <v>-0.327</v>
      </c>
      <c r="K47" s="64">
        <v>103.0</v>
      </c>
      <c r="L47" s="120">
        <v>4.01</v>
      </c>
      <c r="M47" s="64">
        <v>31.0</v>
      </c>
      <c r="N47" s="217">
        <v>58.01</v>
      </c>
      <c r="O47" s="64">
        <v>85.0</v>
      </c>
      <c r="P47" s="221">
        <v>0.269</v>
      </c>
      <c r="Q47" s="64">
        <v>34.0</v>
      </c>
      <c r="R47" s="375">
        <v>16.71</v>
      </c>
      <c r="S47" s="64">
        <v>5.0</v>
      </c>
      <c r="T47" s="64">
        <v>353.0</v>
      </c>
      <c r="U47" s="376">
        <v>57.62</v>
      </c>
    </row>
    <row r="48">
      <c r="A48" s="64" t="s">
        <v>187</v>
      </c>
      <c r="B48" s="114" t="s">
        <v>495</v>
      </c>
      <c r="C48" s="114" t="s">
        <v>495</v>
      </c>
      <c r="D48" s="114" t="s">
        <v>495</v>
      </c>
      <c r="E48" s="225">
        <v>6600.0</v>
      </c>
      <c r="F48" s="271">
        <v>6100.0</v>
      </c>
      <c r="G48" s="256">
        <v>12900.0</v>
      </c>
      <c r="H48" s="163">
        <v>55.78</v>
      </c>
      <c r="I48" s="64">
        <v>113.0</v>
      </c>
      <c r="J48" s="179">
        <v>0.095</v>
      </c>
      <c r="K48" s="64">
        <v>54.0</v>
      </c>
      <c r="L48" s="377">
        <v>4.1</v>
      </c>
      <c r="M48" s="64">
        <v>106.0</v>
      </c>
      <c r="N48" s="378">
        <v>63.04</v>
      </c>
      <c r="O48" s="64">
        <v>15.0</v>
      </c>
      <c r="P48" s="379">
        <v>0.368</v>
      </c>
      <c r="Q48" s="64">
        <v>19.0</v>
      </c>
      <c r="R48" s="293">
        <v>13.75</v>
      </c>
      <c r="S48" s="64">
        <v>55.0</v>
      </c>
      <c r="T48" s="64">
        <v>362.0</v>
      </c>
      <c r="U48" s="380">
        <v>56.54</v>
      </c>
    </row>
    <row r="49">
      <c r="A49" s="64" t="s">
        <v>211</v>
      </c>
      <c r="B49" s="114" t="s">
        <v>495</v>
      </c>
      <c r="C49" s="114" t="s">
        <v>495</v>
      </c>
      <c r="D49" s="114" t="s">
        <v>495</v>
      </c>
      <c r="E49" s="225">
        <v>6600.0</v>
      </c>
      <c r="F49" s="174">
        <v>5800.0</v>
      </c>
      <c r="G49" s="197">
        <v>12200.0</v>
      </c>
      <c r="H49" s="381">
        <v>67.27</v>
      </c>
      <c r="I49" s="64">
        <v>13.0</v>
      </c>
      <c r="J49" s="104">
        <v>-0.094</v>
      </c>
      <c r="K49" s="64">
        <v>74.0</v>
      </c>
      <c r="L49" s="382">
        <v>4.03</v>
      </c>
      <c r="M49" s="64">
        <v>51.0</v>
      </c>
      <c r="N49" s="293">
        <v>59.63</v>
      </c>
      <c r="O49" s="64">
        <v>53.0</v>
      </c>
      <c r="P49" s="200">
        <v>-0.153</v>
      </c>
      <c r="Q49" s="64">
        <v>88.0</v>
      </c>
      <c r="R49" s="200">
        <v>12.79</v>
      </c>
      <c r="S49" s="64">
        <v>86.0</v>
      </c>
      <c r="T49" s="64">
        <v>365.0</v>
      </c>
      <c r="U49" s="383">
        <v>56.17</v>
      </c>
    </row>
    <row r="50">
      <c r="A50" s="64" t="s">
        <v>90</v>
      </c>
      <c r="B50" s="114" t="s">
        <v>495</v>
      </c>
      <c r="C50" s="114" t="s">
        <v>495</v>
      </c>
      <c r="D50" s="114" t="s">
        <v>495</v>
      </c>
      <c r="E50" s="263">
        <v>6700.0</v>
      </c>
      <c r="F50" s="384">
        <v>4900.0</v>
      </c>
      <c r="G50" s="67">
        <v>11900.0</v>
      </c>
      <c r="H50" s="179">
        <v>61.53</v>
      </c>
      <c r="I50" s="64">
        <v>55.0</v>
      </c>
      <c r="J50" s="343">
        <v>-0.049</v>
      </c>
      <c r="K50" s="64">
        <v>66.0</v>
      </c>
      <c r="L50" s="385">
        <v>4.03</v>
      </c>
      <c r="M50" s="64">
        <v>43.0</v>
      </c>
      <c r="N50" s="378">
        <v>63.08</v>
      </c>
      <c r="O50" s="64">
        <v>14.0</v>
      </c>
      <c r="P50" s="163">
        <v>-0.31</v>
      </c>
      <c r="Q50" s="64">
        <v>106.0</v>
      </c>
      <c r="R50" s="294">
        <v>12.88</v>
      </c>
      <c r="S50" s="64">
        <v>82.0</v>
      </c>
      <c r="T50" s="64">
        <v>366.0</v>
      </c>
      <c r="U50" s="386">
        <v>56.05</v>
      </c>
    </row>
    <row r="51">
      <c r="A51" s="64" t="s">
        <v>304</v>
      </c>
      <c r="B51" s="114" t="s">
        <v>495</v>
      </c>
      <c r="C51" s="114" t="s">
        <v>495</v>
      </c>
      <c r="D51" s="114" t="s">
        <v>495</v>
      </c>
      <c r="E51" s="197">
        <v>7100.0</v>
      </c>
      <c r="F51" s="241">
        <v>6000.0</v>
      </c>
      <c r="G51" s="174">
        <v>12300.0</v>
      </c>
      <c r="H51" s="387">
        <v>52.81</v>
      </c>
      <c r="I51" s="64">
        <v>128.0</v>
      </c>
      <c r="J51" s="231">
        <v>0.106</v>
      </c>
      <c r="K51" s="64">
        <v>52.0</v>
      </c>
      <c r="L51" s="388">
        <v>4.07</v>
      </c>
      <c r="M51" s="64">
        <v>78.0</v>
      </c>
      <c r="N51" s="389">
        <v>62.87</v>
      </c>
      <c r="O51" s="64">
        <v>18.0</v>
      </c>
      <c r="P51" s="390">
        <v>0.081</v>
      </c>
      <c r="Q51" s="64">
        <v>52.0</v>
      </c>
      <c r="R51" s="235">
        <v>14.22</v>
      </c>
      <c r="S51" s="64">
        <v>38.0</v>
      </c>
      <c r="T51" s="64">
        <v>366.0</v>
      </c>
      <c r="U51" s="386">
        <v>56.05</v>
      </c>
    </row>
    <row r="52">
      <c r="A52" s="64" t="s">
        <v>243</v>
      </c>
      <c r="B52" s="66">
        <v>43.0</v>
      </c>
      <c r="C52" s="87" t="s">
        <v>997</v>
      </c>
      <c r="D52" s="87" t="s">
        <v>1012</v>
      </c>
      <c r="E52" s="197">
        <v>7100.0</v>
      </c>
      <c r="F52" s="217">
        <v>5900.0</v>
      </c>
      <c r="G52" s="217">
        <v>12500.0</v>
      </c>
      <c r="H52" s="305">
        <v>58.92</v>
      </c>
      <c r="I52" s="64">
        <v>83.0</v>
      </c>
      <c r="J52" s="391">
        <v>-0.426</v>
      </c>
      <c r="K52" s="64">
        <v>117.0</v>
      </c>
      <c r="L52" s="392">
        <v>4.04</v>
      </c>
      <c r="M52" s="64">
        <v>52.0</v>
      </c>
      <c r="N52" s="393">
        <v>58.36</v>
      </c>
      <c r="O52" s="64">
        <v>83.0</v>
      </c>
      <c r="P52" s="394">
        <v>0.429</v>
      </c>
      <c r="Q52" s="64">
        <v>12.0</v>
      </c>
      <c r="R52" s="160">
        <v>15.11</v>
      </c>
      <c r="S52" s="64">
        <v>22.0</v>
      </c>
      <c r="T52" s="64">
        <v>369.0</v>
      </c>
      <c r="U52" s="395">
        <v>55.69</v>
      </c>
    </row>
    <row r="53">
      <c r="A53" s="64" t="s">
        <v>324</v>
      </c>
      <c r="B53" s="87">
        <v>55.0</v>
      </c>
      <c r="C53" s="66" t="s">
        <v>1001</v>
      </c>
      <c r="D53" s="87" t="s">
        <v>1014</v>
      </c>
      <c r="E53" s="197">
        <v>7100.0</v>
      </c>
      <c r="F53" s="135">
        <v>7500.0</v>
      </c>
      <c r="G53" s="359">
        <v>14800.0</v>
      </c>
      <c r="H53" s="311">
        <v>57.31</v>
      </c>
      <c r="I53" s="64">
        <v>99.0</v>
      </c>
      <c r="J53" s="242">
        <v>0.61</v>
      </c>
      <c r="K53" s="64">
        <v>7.0</v>
      </c>
      <c r="L53" s="396">
        <v>4.05</v>
      </c>
      <c r="M53" s="64">
        <v>63.0</v>
      </c>
      <c r="N53" s="322">
        <v>57.7</v>
      </c>
      <c r="O53" s="64">
        <v>90.0</v>
      </c>
      <c r="P53" s="374">
        <v>-0.19</v>
      </c>
      <c r="Q53" s="64">
        <v>93.0</v>
      </c>
      <c r="R53" s="348">
        <v>15.25</v>
      </c>
      <c r="S53" s="64">
        <v>19.0</v>
      </c>
      <c r="T53" s="64">
        <v>371.0</v>
      </c>
      <c r="U53" s="397">
        <v>55.45</v>
      </c>
    </row>
    <row r="54">
      <c r="A54" s="64" t="s">
        <v>480</v>
      </c>
      <c r="B54" s="66">
        <v>27.0</v>
      </c>
      <c r="C54" s="66" t="s">
        <v>1002</v>
      </c>
      <c r="D54" s="65" t="s">
        <v>996</v>
      </c>
      <c r="E54" s="174">
        <v>7200.0</v>
      </c>
      <c r="F54" s="351">
        <v>4700.0</v>
      </c>
      <c r="G54" s="398">
        <v>10900.0</v>
      </c>
      <c r="H54" s="91">
        <v>63.73</v>
      </c>
      <c r="I54" s="64">
        <v>38.0</v>
      </c>
      <c r="J54" s="399">
        <v>-0.284</v>
      </c>
      <c r="K54" s="64">
        <v>96.0</v>
      </c>
      <c r="L54" s="251">
        <v>3.99</v>
      </c>
      <c r="M54" s="64">
        <v>16.0</v>
      </c>
      <c r="N54" s="217">
        <v>58.02</v>
      </c>
      <c r="O54" s="64">
        <v>84.0</v>
      </c>
      <c r="P54" s="400">
        <v>-0.228</v>
      </c>
      <c r="Q54" s="64">
        <v>99.0</v>
      </c>
      <c r="R54" s="317">
        <v>14.1</v>
      </c>
      <c r="S54" s="64">
        <v>43.0</v>
      </c>
      <c r="T54" s="64">
        <v>376.0</v>
      </c>
      <c r="U54" s="401">
        <v>54.85</v>
      </c>
    </row>
    <row r="55">
      <c r="A55" s="64" t="s">
        <v>116</v>
      </c>
      <c r="B55" s="66">
        <v>27.0</v>
      </c>
      <c r="C55" s="65" t="s">
        <v>1006</v>
      </c>
      <c r="D55" s="65" t="s">
        <v>1000</v>
      </c>
      <c r="E55" s="263">
        <v>6700.0</v>
      </c>
      <c r="F55" s="241">
        <v>6000.0</v>
      </c>
      <c r="G55" s="67">
        <v>11900.0</v>
      </c>
      <c r="H55" s="307">
        <v>65.49</v>
      </c>
      <c r="I55" s="64">
        <v>21.0</v>
      </c>
      <c r="J55" s="272">
        <v>-0.06</v>
      </c>
      <c r="K55" s="64">
        <v>68.0</v>
      </c>
      <c r="L55" s="402">
        <v>4.05</v>
      </c>
      <c r="M55" s="64">
        <v>57.0</v>
      </c>
      <c r="N55" s="403">
        <v>61.37</v>
      </c>
      <c r="O55" s="64">
        <v>32.0</v>
      </c>
      <c r="P55" s="200">
        <v>-0.162</v>
      </c>
      <c r="Q55" s="64">
        <v>91.0</v>
      </c>
      <c r="R55" s="362">
        <v>12.2</v>
      </c>
      <c r="S55" s="64">
        <v>108.0</v>
      </c>
      <c r="T55" s="64">
        <v>377.0</v>
      </c>
      <c r="U55" s="404">
        <v>54.73</v>
      </c>
    </row>
    <row r="56">
      <c r="A56" s="64" t="s">
        <v>276</v>
      </c>
      <c r="B56" s="114" t="s">
        <v>495</v>
      </c>
      <c r="C56" s="114" t="s">
        <v>495</v>
      </c>
      <c r="D56" s="114" t="s">
        <v>495</v>
      </c>
      <c r="E56" s="405">
        <v>6500.0</v>
      </c>
      <c r="F56" s="406">
        <v>4800.0</v>
      </c>
      <c r="G56" s="352">
        <v>11400.0</v>
      </c>
      <c r="H56" s="407">
        <v>62.02</v>
      </c>
      <c r="I56" s="64">
        <v>51.0</v>
      </c>
      <c r="J56" s="277">
        <v>-0.301</v>
      </c>
      <c r="K56" s="64">
        <v>98.0</v>
      </c>
      <c r="L56" s="408">
        <v>4.06</v>
      </c>
      <c r="M56" s="64">
        <v>66.0</v>
      </c>
      <c r="N56" s="272">
        <v>59.03</v>
      </c>
      <c r="O56" s="64">
        <v>68.0</v>
      </c>
      <c r="P56" s="409">
        <v>0.911</v>
      </c>
      <c r="Q56" s="64">
        <v>1.0</v>
      </c>
      <c r="R56" s="132">
        <v>12.33</v>
      </c>
      <c r="S56" s="64">
        <v>102.0</v>
      </c>
      <c r="T56" s="64">
        <v>386.0</v>
      </c>
      <c r="U56" s="410">
        <v>53.65</v>
      </c>
    </row>
    <row r="57">
      <c r="A57" s="64" t="s">
        <v>398</v>
      </c>
      <c r="B57" s="114" t="s">
        <v>495</v>
      </c>
      <c r="C57" s="114" t="s">
        <v>495</v>
      </c>
      <c r="D57" s="114" t="s">
        <v>495</v>
      </c>
      <c r="E57" s="174">
        <v>7200.0</v>
      </c>
      <c r="F57" s="411">
        <v>4600.0</v>
      </c>
      <c r="G57" s="352">
        <v>11400.0</v>
      </c>
      <c r="H57" s="412">
        <v>53.65</v>
      </c>
      <c r="I57" s="64">
        <v>124.0</v>
      </c>
      <c r="J57" s="152">
        <v>-0.108</v>
      </c>
      <c r="K57" s="64">
        <v>75.0</v>
      </c>
      <c r="L57" s="238">
        <v>4.05</v>
      </c>
      <c r="M57" s="64">
        <v>59.0</v>
      </c>
      <c r="N57" s="378">
        <v>63.04</v>
      </c>
      <c r="O57" s="64">
        <v>15.0</v>
      </c>
      <c r="P57" s="413">
        <v>0.326</v>
      </c>
      <c r="Q57" s="64">
        <v>29.0</v>
      </c>
      <c r="R57" s="322">
        <v>12.83</v>
      </c>
      <c r="S57" s="64">
        <v>85.0</v>
      </c>
      <c r="T57" s="64">
        <v>387.0</v>
      </c>
      <c r="U57" s="410">
        <v>53.53</v>
      </c>
    </row>
    <row r="58">
      <c r="A58" s="64" t="s">
        <v>204</v>
      </c>
      <c r="B58" s="66">
        <v>27.0</v>
      </c>
      <c r="C58" s="65" t="s">
        <v>1013</v>
      </c>
      <c r="D58" s="66" t="s">
        <v>1003</v>
      </c>
      <c r="E58" s="197">
        <v>7100.0</v>
      </c>
      <c r="F58" s="256">
        <v>6200.0</v>
      </c>
      <c r="G58" s="117">
        <v>12400.0</v>
      </c>
      <c r="H58" s="152">
        <v>59.4</v>
      </c>
      <c r="I58" s="64">
        <v>76.0</v>
      </c>
      <c r="J58" s="414">
        <v>-0.391</v>
      </c>
      <c r="K58" s="64">
        <v>112.0</v>
      </c>
      <c r="L58" s="415">
        <v>4.06</v>
      </c>
      <c r="M58" s="64">
        <v>72.0</v>
      </c>
      <c r="N58" s="416">
        <v>60.88</v>
      </c>
      <c r="O58" s="64">
        <v>38.0</v>
      </c>
      <c r="P58" s="330">
        <v>0.042</v>
      </c>
      <c r="Q58" s="64">
        <v>58.0</v>
      </c>
      <c r="R58" s="176">
        <v>14.44</v>
      </c>
      <c r="S58" s="64">
        <v>32.0</v>
      </c>
      <c r="T58" s="64">
        <v>388.0</v>
      </c>
      <c r="U58" s="417">
        <v>53.41</v>
      </c>
    </row>
    <row r="59">
      <c r="A59" s="64" t="s">
        <v>466</v>
      </c>
      <c r="B59" s="114" t="s">
        <v>495</v>
      </c>
      <c r="C59" s="114" t="s">
        <v>495</v>
      </c>
      <c r="D59" s="114" t="s">
        <v>495</v>
      </c>
      <c r="E59" s="405">
        <v>6500.0</v>
      </c>
      <c r="F59" s="288">
        <v>5200.0</v>
      </c>
      <c r="G59" s="418">
        <v>11500.0</v>
      </c>
      <c r="H59" s="419">
        <v>65.25</v>
      </c>
      <c r="I59" s="64">
        <v>26.0</v>
      </c>
      <c r="J59" s="179">
        <v>0.096</v>
      </c>
      <c r="K59" s="64">
        <v>53.0</v>
      </c>
      <c r="L59" s="420">
        <v>4.03</v>
      </c>
      <c r="M59" s="64">
        <v>48.0</v>
      </c>
      <c r="N59" s="421">
        <v>64.41</v>
      </c>
      <c r="O59" s="64">
        <v>9.0</v>
      </c>
      <c r="P59" s="422">
        <v>-0.571</v>
      </c>
      <c r="Q59" s="64">
        <v>130.0</v>
      </c>
      <c r="R59" s="423">
        <v>11.5</v>
      </c>
      <c r="S59" s="64">
        <v>124.0</v>
      </c>
      <c r="T59" s="64">
        <v>390.0</v>
      </c>
      <c r="U59" s="424">
        <v>53.17</v>
      </c>
    </row>
    <row r="60">
      <c r="A60" s="64" t="s">
        <v>156</v>
      </c>
      <c r="B60" s="65">
        <v>17.0</v>
      </c>
      <c r="C60" s="66" t="s">
        <v>1001</v>
      </c>
      <c r="D60" s="87" t="s">
        <v>1015</v>
      </c>
      <c r="E60" s="115">
        <v>6800.0</v>
      </c>
      <c r="F60" s="67">
        <v>5500.0</v>
      </c>
      <c r="G60" s="418">
        <v>11500.0</v>
      </c>
      <c r="H60" s="425">
        <v>61.84</v>
      </c>
      <c r="I60" s="64">
        <v>53.0</v>
      </c>
      <c r="J60" s="426">
        <v>-0.472</v>
      </c>
      <c r="K60" s="64">
        <v>122.0</v>
      </c>
      <c r="L60" s="306">
        <v>4.01</v>
      </c>
      <c r="M60" s="64">
        <v>25.0</v>
      </c>
      <c r="N60" s="343">
        <v>59.12</v>
      </c>
      <c r="O60" s="64">
        <v>64.0</v>
      </c>
      <c r="P60" s="155">
        <v>-0.03</v>
      </c>
      <c r="Q60" s="64">
        <v>70.0</v>
      </c>
      <c r="R60" s="329">
        <v>13.68</v>
      </c>
      <c r="S60" s="64">
        <v>58.0</v>
      </c>
      <c r="T60" s="64">
        <v>392.0</v>
      </c>
      <c r="U60" s="427">
        <v>52.93</v>
      </c>
    </row>
    <row r="61">
      <c r="A61" s="64" t="s">
        <v>456</v>
      </c>
      <c r="B61" s="65">
        <v>17.0</v>
      </c>
      <c r="C61" s="65" t="s">
        <v>958</v>
      </c>
      <c r="D61" s="65" t="s">
        <v>1007</v>
      </c>
      <c r="E61" s="217">
        <v>7300.0</v>
      </c>
      <c r="F61" s="97">
        <v>8300.0</v>
      </c>
      <c r="G61" s="428">
        <v>15500.0</v>
      </c>
      <c r="H61" s="152">
        <v>59.39</v>
      </c>
      <c r="I61" s="64">
        <v>78.0</v>
      </c>
      <c r="J61" s="75">
        <v>0.213</v>
      </c>
      <c r="K61" s="64">
        <v>38.0</v>
      </c>
      <c r="L61" s="429">
        <v>4.02</v>
      </c>
      <c r="M61" s="64">
        <v>38.0</v>
      </c>
      <c r="N61" s="423">
        <v>54.19</v>
      </c>
      <c r="O61" s="64">
        <v>126.0</v>
      </c>
      <c r="P61" s="169">
        <v>-0.218</v>
      </c>
      <c r="Q61" s="64">
        <v>96.0</v>
      </c>
      <c r="R61" s="190">
        <v>15.04</v>
      </c>
      <c r="S61" s="64">
        <v>23.0</v>
      </c>
      <c r="T61" s="64">
        <v>399.0</v>
      </c>
      <c r="U61" s="430">
        <v>52.09</v>
      </c>
    </row>
    <row r="62">
      <c r="A62" s="64" t="s">
        <v>213</v>
      </c>
      <c r="B62" s="114" t="s">
        <v>495</v>
      </c>
      <c r="C62" s="114" t="s">
        <v>495</v>
      </c>
      <c r="D62" s="114" t="s">
        <v>495</v>
      </c>
      <c r="E62" s="431">
        <v>6400.0</v>
      </c>
      <c r="F62" s="276">
        <v>6300.0</v>
      </c>
      <c r="G62" s="117">
        <v>12400.0</v>
      </c>
      <c r="H62" s="104">
        <v>59.56</v>
      </c>
      <c r="I62" s="64">
        <v>74.0</v>
      </c>
      <c r="J62" s="80">
        <v>0.341</v>
      </c>
      <c r="K62" s="64">
        <v>25.0</v>
      </c>
      <c r="L62" s="323">
        <v>4.05</v>
      </c>
      <c r="M62" s="64">
        <v>61.0</v>
      </c>
      <c r="N62" s="104">
        <v>58.73</v>
      </c>
      <c r="O62" s="64">
        <v>79.0</v>
      </c>
      <c r="P62" s="299">
        <v>-0.331</v>
      </c>
      <c r="Q62" s="64">
        <v>112.0</v>
      </c>
      <c r="R62" s="432">
        <v>13.93</v>
      </c>
      <c r="S62" s="64">
        <v>49.0</v>
      </c>
      <c r="T62" s="64">
        <v>400.0</v>
      </c>
      <c r="U62" s="433">
        <v>51.97</v>
      </c>
    </row>
    <row r="63">
      <c r="A63" s="64" t="s">
        <v>268</v>
      </c>
      <c r="B63" s="66">
        <v>27.0</v>
      </c>
      <c r="C63" s="65" t="s">
        <v>1006</v>
      </c>
      <c r="D63" s="65" t="s">
        <v>1000</v>
      </c>
      <c r="E63" s="217">
        <v>7300.0</v>
      </c>
      <c r="F63" s="206">
        <v>7100.0</v>
      </c>
      <c r="G63" s="218">
        <v>13300.0</v>
      </c>
      <c r="H63" s="112">
        <v>65.87</v>
      </c>
      <c r="I63" s="64">
        <v>20.0</v>
      </c>
      <c r="J63" s="119">
        <v>0.049</v>
      </c>
      <c r="K63" s="64">
        <v>56.0</v>
      </c>
      <c r="L63" s="388">
        <v>4.06</v>
      </c>
      <c r="M63" s="64">
        <v>77.0</v>
      </c>
      <c r="N63" s="370">
        <v>57.26</v>
      </c>
      <c r="O63" s="64">
        <v>95.0</v>
      </c>
      <c r="P63" s="200">
        <v>-0.158</v>
      </c>
      <c r="Q63" s="64">
        <v>90.0</v>
      </c>
      <c r="R63" s="434">
        <v>13.55</v>
      </c>
      <c r="S63" s="64">
        <v>62.0</v>
      </c>
      <c r="T63" s="64">
        <v>400.0</v>
      </c>
      <c r="U63" s="433">
        <v>51.97</v>
      </c>
    </row>
    <row r="64">
      <c r="A64" s="64" t="s">
        <v>1016</v>
      </c>
      <c r="B64" s="66">
        <v>27.0</v>
      </c>
      <c r="C64" s="270" t="s">
        <v>1008</v>
      </c>
      <c r="D64" s="270" t="s">
        <v>1008</v>
      </c>
      <c r="E64" s="67">
        <v>6900.0</v>
      </c>
      <c r="F64" s="411">
        <v>4600.0</v>
      </c>
      <c r="G64" s="398">
        <v>10900.0</v>
      </c>
      <c r="H64" s="435">
        <v>54.36</v>
      </c>
      <c r="I64" s="64">
        <v>120.0</v>
      </c>
      <c r="J64" s="374">
        <v>-0.217</v>
      </c>
      <c r="K64" s="64">
        <v>90.0</v>
      </c>
      <c r="L64" s="388">
        <v>4.07</v>
      </c>
      <c r="M64" s="64">
        <v>80.0</v>
      </c>
      <c r="N64" s="293">
        <v>59.64</v>
      </c>
      <c r="O64" s="64">
        <v>52.0</v>
      </c>
      <c r="P64" s="172">
        <v>0.399</v>
      </c>
      <c r="Q64" s="64">
        <v>15.0</v>
      </c>
      <c r="R64" s="231">
        <v>14.0</v>
      </c>
      <c r="S64" s="64">
        <v>46.0</v>
      </c>
      <c r="T64" s="64">
        <v>403.0</v>
      </c>
      <c r="U64" s="436">
        <v>51.61</v>
      </c>
    </row>
    <row r="65">
      <c r="A65" s="64" t="s">
        <v>201</v>
      </c>
      <c r="B65" s="66">
        <v>43.0</v>
      </c>
      <c r="C65" s="87" t="s">
        <v>1005</v>
      </c>
      <c r="D65" s="66" t="s">
        <v>959</v>
      </c>
      <c r="E65" s="196">
        <v>7000.0</v>
      </c>
      <c r="F65" s="411">
        <v>4600.0</v>
      </c>
      <c r="G65" s="437">
        <v>10800.0</v>
      </c>
      <c r="H65" s="160">
        <v>64.68</v>
      </c>
      <c r="I65" s="64">
        <v>30.0</v>
      </c>
      <c r="J65" s="311">
        <v>-0.236</v>
      </c>
      <c r="K65" s="64">
        <v>92.0</v>
      </c>
      <c r="L65" s="438">
        <v>4.08</v>
      </c>
      <c r="M65" s="64">
        <v>88.0</v>
      </c>
      <c r="N65" s="439">
        <v>64.86</v>
      </c>
      <c r="O65" s="64">
        <v>6.0</v>
      </c>
      <c r="P65" s="155">
        <v>-0.038</v>
      </c>
      <c r="Q65" s="64">
        <v>71.0</v>
      </c>
      <c r="R65" s="246">
        <v>11.88</v>
      </c>
      <c r="S65" s="64">
        <v>117.0</v>
      </c>
      <c r="T65" s="64">
        <v>404.0</v>
      </c>
      <c r="U65" s="440">
        <v>51.49</v>
      </c>
    </row>
    <row r="66">
      <c r="A66" s="64" t="s">
        <v>329</v>
      </c>
      <c r="B66" s="114" t="s">
        <v>495</v>
      </c>
      <c r="C66" s="114" t="s">
        <v>495</v>
      </c>
      <c r="D66" s="114" t="s">
        <v>495</v>
      </c>
      <c r="E66" s="263">
        <v>6700.0</v>
      </c>
      <c r="F66" s="241">
        <v>6000.0</v>
      </c>
      <c r="G66" s="364">
        <v>12700.0</v>
      </c>
      <c r="H66" s="152">
        <v>59.4</v>
      </c>
      <c r="I66" s="64">
        <v>76.0</v>
      </c>
      <c r="J66" s="441">
        <v>0.266</v>
      </c>
      <c r="K66" s="64">
        <v>35.0</v>
      </c>
      <c r="L66" s="442">
        <v>4.02</v>
      </c>
      <c r="M66" s="64">
        <v>36.0</v>
      </c>
      <c r="N66" s="322">
        <v>57.71</v>
      </c>
      <c r="O66" s="64">
        <v>89.0</v>
      </c>
      <c r="P66" s="443">
        <v>-0.561</v>
      </c>
      <c r="Q66" s="64">
        <v>128.0</v>
      </c>
      <c r="R66" s="444">
        <v>14.11</v>
      </c>
      <c r="S66" s="64">
        <v>42.0</v>
      </c>
      <c r="T66" s="64">
        <v>406.0</v>
      </c>
      <c r="U66" s="445">
        <v>51.25</v>
      </c>
    </row>
    <row r="67">
      <c r="A67" s="64" t="s">
        <v>37</v>
      </c>
      <c r="B67" s="66">
        <v>27.0</v>
      </c>
      <c r="C67" s="87" t="s">
        <v>997</v>
      </c>
      <c r="D67" s="87" t="s">
        <v>1014</v>
      </c>
      <c r="E67" s="271">
        <v>7500.0</v>
      </c>
      <c r="F67" s="197">
        <v>5700.0</v>
      </c>
      <c r="G67" s="117">
        <v>12400.0</v>
      </c>
      <c r="H67" s="229">
        <v>60.64</v>
      </c>
      <c r="I67" s="64">
        <v>62.0</v>
      </c>
      <c r="J67" s="446">
        <v>0.09</v>
      </c>
      <c r="K67" s="64">
        <v>55.0</v>
      </c>
      <c r="L67" s="306">
        <v>4.01</v>
      </c>
      <c r="M67" s="64">
        <v>25.0</v>
      </c>
      <c r="N67" s="374">
        <v>57.1</v>
      </c>
      <c r="O67" s="64">
        <v>98.0</v>
      </c>
      <c r="P67" s="229">
        <v>0.034</v>
      </c>
      <c r="Q67" s="64">
        <v>60.0</v>
      </c>
      <c r="R67" s="362">
        <v>12.21</v>
      </c>
      <c r="S67" s="64">
        <v>107.0</v>
      </c>
      <c r="T67" s="64">
        <v>407.0</v>
      </c>
      <c r="U67" s="447">
        <v>51.13</v>
      </c>
    </row>
    <row r="68">
      <c r="A68" s="64" t="s">
        <v>227</v>
      </c>
      <c r="B68" s="114" t="s">
        <v>495</v>
      </c>
      <c r="C68" s="114" t="s">
        <v>495</v>
      </c>
      <c r="D68" s="114" t="s">
        <v>495</v>
      </c>
      <c r="E68" s="256">
        <v>7600.0</v>
      </c>
      <c r="F68" s="68">
        <v>6400.0</v>
      </c>
      <c r="G68" s="218">
        <v>13300.0</v>
      </c>
      <c r="H68" s="448">
        <v>51.71</v>
      </c>
      <c r="I68" s="64">
        <v>130.0</v>
      </c>
      <c r="J68" s="104">
        <v>-0.091</v>
      </c>
      <c r="K68" s="64">
        <v>73.0</v>
      </c>
      <c r="L68" s="285">
        <v>4.09</v>
      </c>
      <c r="M68" s="64">
        <v>93.0</v>
      </c>
      <c r="N68" s="193">
        <v>59.41</v>
      </c>
      <c r="O68" s="64">
        <v>59.0</v>
      </c>
      <c r="P68" s="449">
        <v>0.357</v>
      </c>
      <c r="Q68" s="64">
        <v>21.0</v>
      </c>
      <c r="R68" s="450">
        <v>14.38</v>
      </c>
      <c r="S68" s="64">
        <v>35.0</v>
      </c>
      <c r="T68" s="64">
        <v>411.0</v>
      </c>
      <c r="U68" s="451">
        <v>50.65</v>
      </c>
    </row>
    <row r="69">
      <c r="A69" s="64" t="s">
        <v>1017</v>
      </c>
      <c r="B69" s="114" t="s">
        <v>495</v>
      </c>
      <c r="C69" s="114" t="s">
        <v>495</v>
      </c>
      <c r="D69" s="114" t="s">
        <v>495</v>
      </c>
      <c r="E69" s="196">
        <v>7000.0</v>
      </c>
      <c r="F69" s="351">
        <v>4700.0</v>
      </c>
      <c r="G69" s="452">
        <v>10600.0</v>
      </c>
      <c r="H69" s="453">
        <v>69.81</v>
      </c>
      <c r="I69" s="64">
        <v>6.0</v>
      </c>
      <c r="J69" s="450">
        <v>0.207</v>
      </c>
      <c r="K69" s="64">
        <v>40.0</v>
      </c>
      <c r="L69" s="454">
        <v>4.1</v>
      </c>
      <c r="M69" s="64">
        <v>107.0</v>
      </c>
      <c r="N69" s="104">
        <v>58.8</v>
      </c>
      <c r="O69" s="64">
        <v>75.0</v>
      </c>
      <c r="P69" s="186">
        <v>-0.217</v>
      </c>
      <c r="Q69" s="64">
        <v>95.0</v>
      </c>
      <c r="R69" s="455">
        <v>12.72</v>
      </c>
      <c r="S69" s="64">
        <v>92.0</v>
      </c>
      <c r="T69" s="64">
        <v>415.0</v>
      </c>
      <c r="U69" s="456">
        <v>50.17</v>
      </c>
    </row>
    <row r="70">
      <c r="A70" s="64" t="s">
        <v>1018</v>
      </c>
      <c r="B70" s="114" t="s">
        <v>495</v>
      </c>
      <c r="C70" s="114" t="s">
        <v>495</v>
      </c>
      <c r="D70" s="114" t="s">
        <v>495</v>
      </c>
      <c r="E70" s="339">
        <v>6300.0</v>
      </c>
      <c r="F70" s="339">
        <v>4500.0</v>
      </c>
      <c r="G70" s="452">
        <v>10600.0</v>
      </c>
      <c r="H70" s="119">
        <v>61.03</v>
      </c>
      <c r="I70" s="64">
        <v>57.0</v>
      </c>
      <c r="J70" s="349">
        <v>-0.358</v>
      </c>
      <c r="K70" s="64">
        <v>109.0</v>
      </c>
      <c r="L70" s="266">
        <v>4.08</v>
      </c>
      <c r="M70" s="64">
        <v>86.0</v>
      </c>
      <c r="N70" s="179">
        <v>60.0</v>
      </c>
      <c r="O70" s="64">
        <v>46.0</v>
      </c>
      <c r="P70" s="457">
        <v>0.109</v>
      </c>
      <c r="Q70" s="64">
        <v>49.0</v>
      </c>
      <c r="R70" s="343">
        <v>13.43</v>
      </c>
      <c r="S70" s="64">
        <v>68.0</v>
      </c>
      <c r="T70" s="64">
        <v>415.0</v>
      </c>
      <c r="U70" s="456">
        <v>50.17</v>
      </c>
    </row>
    <row r="71">
      <c r="A71" s="64" t="s">
        <v>291</v>
      </c>
      <c r="B71" s="87">
        <v>69.0</v>
      </c>
      <c r="C71" s="270" t="s">
        <v>1008</v>
      </c>
      <c r="D71" s="270" t="s">
        <v>1008</v>
      </c>
      <c r="E71" s="339">
        <v>6300.0</v>
      </c>
      <c r="F71" s="384">
        <v>4900.0</v>
      </c>
      <c r="G71" s="452">
        <v>10600.0</v>
      </c>
      <c r="H71" s="193">
        <v>60.57</v>
      </c>
      <c r="I71" s="64">
        <v>64.0</v>
      </c>
      <c r="J71" s="458">
        <v>-0.823</v>
      </c>
      <c r="K71" s="64">
        <v>135.0</v>
      </c>
      <c r="L71" s="244">
        <v>4.02</v>
      </c>
      <c r="M71" s="64">
        <v>39.0</v>
      </c>
      <c r="N71" s="459">
        <v>59.66</v>
      </c>
      <c r="O71" s="64">
        <v>51.0</v>
      </c>
      <c r="P71" s="413">
        <v>0.327</v>
      </c>
      <c r="Q71" s="64">
        <v>28.0</v>
      </c>
      <c r="R71" s="399">
        <v>12.38</v>
      </c>
      <c r="S71" s="64">
        <v>100.0</v>
      </c>
      <c r="T71" s="64">
        <v>417.0</v>
      </c>
      <c r="U71" s="460">
        <v>49.93</v>
      </c>
    </row>
    <row r="72">
      <c r="A72" s="64" t="s">
        <v>1019</v>
      </c>
      <c r="B72" s="87">
        <v>69.0</v>
      </c>
      <c r="C72" s="270" t="s">
        <v>1008</v>
      </c>
      <c r="D72" s="270" t="s">
        <v>1008</v>
      </c>
      <c r="E72" s="67">
        <v>6900.0</v>
      </c>
      <c r="F72" s="189">
        <v>6600.0</v>
      </c>
      <c r="G72" s="241">
        <v>12600.0</v>
      </c>
      <c r="H72" s="155">
        <v>59.69</v>
      </c>
      <c r="I72" s="64">
        <v>71.0</v>
      </c>
      <c r="J72" s="250">
        <v>0.27</v>
      </c>
      <c r="K72" s="64">
        <v>33.0</v>
      </c>
      <c r="L72" s="461">
        <v>3.99</v>
      </c>
      <c r="M72" s="64">
        <v>18.0</v>
      </c>
      <c r="N72" s="462">
        <v>50.91</v>
      </c>
      <c r="O72" s="64">
        <v>135.0</v>
      </c>
      <c r="P72" s="138">
        <v>-0.301</v>
      </c>
      <c r="Q72" s="64">
        <v>104.0</v>
      </c>
      <c r="R72" s="329">
        <v>13.69</v>
      </c>
      <c r="S72" s="64">
        <v>57.0</v>
      </c>
      <c r="T72" s="64">
        <v>418.0</v>
      </c>
      <c r="U72" s="460">
        <v>49.81</v>
      </c>
    </row>
    <row r="73">
      <c r="A73" s="64" t="s">
        <v>745</v>
      </c>
      <c r="B73" s="114" t="s">
        <v>495</v>
      </c>
      <c r="C73" s="114" t="s">
        <v>495</v>
      </c>
      <c r="D73" s="114" t="s">
        <v>495</v>
      </c>
      <c r="E73" s="405">
        <v>6500.0</v>
      </c>
      <c r="F73" s="351">
        <v>4700.0</v>
      </c>
      <c r="G73" s="463">
        <v>10700.0</v>
      </c>
      <c r="H73" s="464">
        <v>62.53</v>
      </c>
      <c r="I73" s="64">
        <v>47.0</v>
      </c>
      <c r="J73" s="138">
        <v>-0.33</v>
      </c>
      <c r="K73" s="64">
        <v>104.0</v>
      </c>
      <c r="L73" s="285">
        <v>4.09</v>
      </c>
      <c r="M73" s="64">
        <v>95.0</v>
      </c>
      <c r="N73" s="465">
        <v>63.83</v>
      </c>
      <c r="O73" s="64">
        <v>11.0</v>
      </c>
      <c r="P73" s="193">
        <v>0.024</v>
      </c>
      <c r="Q73" s="64">
        <v>63.0</v>
      </c>
      <c r="R73" s="400">
        <v>12.46</v>
      </c>
      <c r="S73" s="64">
        <v>99.0</v>
      </c>
      <c r="T73" s="64">
        <v>419.0</v>
      </c>
      <c r="U73" s="460">
        <v>49.69</v>
      </c>
    </row>
    <row r="74">
      <c r="A74" s="64" t="s">
        <v>258</v>
      </c>
      <c r="B74" s="65">
        <v>4.0</v>
      </c>
      <c r="C74" s="65">
        <v>2.0</v>
      </c>
      <c r="D74" s="65" t="s">
        <v>995</v>
      </c>
      <c r="E74" s="67">
        <v>6900.0</v>
      </c>
      <c r="F74" s="288">
        <v>5200.0</v>
      </c>
      <c r="G74" s="437">
        <v>10800.0</v>
      </c>
      <c r="H74" s="466">
        <v>70.23</v>
      </c>
      <c r="I74" s="64">
        <v>4.0</v>
      </c>
      <c r="J74" s="467">
        <v>0.538</v>
      </c>
      <c r="K74" s="64">
        <v>9.0</v>
      </c>
      <c r="L74" s="468">
        <v>4.08</v>
      </c>
      <c r="M74" s="64">
        <v>87.0</v>
      </c>
      <c r="N74" s="132">
        <v>56.34</v>
      </c>
      <c r="O74" s="64">
        <v>106.0</v>
      </c>
      <c r="P74" s="151">
        <v>-1.26</v>
      </c>
      <c r="Q74" s="64">
        <v>138.0</v>
      </c>
      <c r="R74" s="305">
        <v>13.08</v>
      </c>
      <c r="S74" s="64">
        <v>77.0</v>
      </c>
      <c r="T74" s="64">
        <v>421.0</v>
      </c>
      <c r="U74" s="469">
        <v>49.45</v>
      </c>
    </row>
    <row r="75">
      <c r="A75" s="64" t="s">
        <v>160</v>
      </c>
      <c r="B75" s="114" t="s">
        <v>495</v>
      </c>
      <c r="C75" s="114" t="s">
        <v>495</v>
      </c>
      <c r="D75" s="114" t="s">
        <v>495</v>
      </c>
      <c r="E75" s="67">
        <v>6900.0</v>
      </c>
      <c r="F75" s="125">
        <v>7200.0</v>
      </c>
      <c r="G75" s="182">
        <v>14200.0</v>
      </c>
      <c r="H75" s="470">
        <v>50.62</v>
      </c>
      <c r="I75" s="64">
        <v>133.0</v>
      </c>
      <c r="J75" s="223">
        <v>0.035</v>
      </c>
      <c r="K75" s="64">
        <v>58.0</v>
      </c>
      <c r="L75" s="471">
        <v>4.05</v>
      </c>
      <c r="M75" s="64">
        <v>64.0</v>
      </c>
      <c r="N75" s="472">
        <v>60.2</v>
      </c>
      <c r="O75" s="64">
        <v>43.0</v>
      </c>
      <c r="P75" s="413">
        <v>0.329</v>
      </c>
      <c r="Q75" s="64">
        <v>27.0</v>
      </c>
      <c r="R75" s="257">
        <v>12.48</v>
      </c>
      <c r="S75" s="64">
        <v>98.0</v>
      </c>
      <c r="T75" s="64">
        <v>423.0</v>
      </c>
      <c r="U75" s="469">
        <v>49.21</v>
      </c>
    </row>
    <row r="76">
      <c r="A76" s="64" t="s">
        <v>288</v>
      </c>
      <c r="B76" s="87">
        <v>69.0</v>
      </c>
      <c r="C76" s="270" t="s">
        <v>1008</v>
      </c>
      <c r="D76" s="270" t="s">
        <v>1008</v>
      </c>
      <c r="E76" s="431">
        <v>6400.0</v>
      </c>
      <c r="F76" s="406">
        <v>4800.0</v>
      </c>
      <c r="G76" s="418">
        <v>11500.0</v>
      </c>
      <c r="H76" s="155">
        <v>59.8</v>
      </c>
      <c r="I76" s="64">
        <v>70.0</v>
      </c>
      <c r="J76" s="444">
        <v>0.135</v>
      </c>
      <c r="K76" s="64">
        <v>47.0</v>
      </c>
      <c r="L76" s="473">
        <v>3.98</v>
      </c>
      <c r="M76" s="64">
        <v>12.0</v>
      </c>
      <c r="N76" s="474">
        <v>59.32</v>
      </c>
      <c r="O76" s="64">
        <v>61.0</v>
      </c>
      <c r="P76" s="400">
        <v>-0.233</v>
      </c>
      <c r="Q76" s="64">
        <v>100.0</v>
      </c>
      <c r="R76" s="462">
        <v>10.21</v>
      </c>
      <c r="S76" s="64">
        <v>135.0</v>
      </c>
      <c r="T76" s="64">
        <v>425.0</v>
      </c>
      <c r="U76" s="475">
        <v>48.97</v>
      </c>
    </row>
    <row r="77">
      <c r="A77" s="64" t="s">
        <v>1020</v>
      </c>
      <c r="B77" s="114" t="s">
        <v>495</v>
      </c>
      <c r="C77" s="114" t="s">
        <v>495</v>
      </c>
      <c r="D77" s="114" t="s">
        <v>495</v>
      </c>
      <c r="E77" s="197">
        <v>7100.0</v>
      </c>
      <c r="F77" s="174">
        <v>5800.0</v>
      </c>
      <c r="G77" s="174">
        <v>12300.0</v>
      </c>
      <c r="H77" s="217">
        <v>58.52</v>
      </c>
      <c r="I77" s="64">
        <v>85.0</v>
      </c>
      <c r="J77" s="75">
        <v>0.214</v>
      </c>
      <c r="K77" s="64">
        <v>37.0</v>
      </c>
      <c r="L77" s="476">
        <v>4.13</v>
      </c>
      <c r="M77" s="64">
        <v>120.0</v>
      </c>
      <c r="N77" s="477">
        <v>59.72</v>
      </c>
      <c r="O77" s="64">
        <v>50.0</v>
      </c>
      <c r="P77" s="478">
        <v>0.003</v>
      </c>
      <c r="Q77" s="64">
        <v>66.0</v>
      </c>
      <c r="R77" s="104">
        <v>13.28</v>
      </c>
      <c r="S77" s="64">
        <v>70.0</v>
      </c>
      <c r="T77" s="64">
        <v>428.0</v>
      </c>
      <c r="U77" s="475">
        <v>48.61</v>
      </c>
    </row>
    <row r="78">
      <c r="A78" s="64" t="s">
        <v>1021</v>
      </c>
      <c r="B78" s="114" t="s">
        <v>495</v>
      </c>
      <c r="C78" s="114" t="s">
        <v>495</v>
      </c>
      <c r="D78" s="114" t="s">
        <v>495</v>
      </c>
      <c r="E78" s="126">
        <v>8400.0</v>
      </c>
      <c r="F78" s="304">
        <v>8500.0</v>
      </c>
      <c r="G78" s="78">
        <v>15900.0</v>
      </c>
      <c r="H78" s="444">
        <v>61.93</v>
      </c>
      <c r="I78" s="64">
        <v>52.0</v>
      </c>
      <c r="J78" s="311">
        <v>-0.241</v>
      </c>
      <c r="K78" s="64">
        <v>94.0</v>
      </c>
      <c r="L78" s="335">
        <v>4.03</v>
      </c>
      <c r="M78" s="64">
        <v>44.0</v>
      </c>
      <c r="N78" s="479">
        <v>53.55</v>
      </c>
      <c r="O78" s="64">
        <v>129.0</v>
      </c>
      <c r="P78" s="349">
        <v>-0.32</v>
      </c>
      <c r="Q78" s="64">
        <v>109.0</v>
      </c>
      <c r="R78" s="480">
        <v>17.04</v>
      </c>
      <c r="S78" s="64">
        <v>3.0</v>
      </c>
      <c r="T78" s="64">
        <v>431.0</v>
      </c>
      <c r="U78" s="481">
        <v>48.25</v>
      </c>
    </row>
    <row r="79">
      <c r="A79" s="64" t="s">
        <v>300</v>
      </c>
      <c r="B79" s="66">
        <v>27.0</v>
      </c>
      <c r="C79" s="66" t="s">
        <v>1001</v>
      </c>
      <c r="D79" s="65" t="s">
        <v>996</v>
      </c>
      <c r="E79" s="67">
        <v>6900.0</v>
      </c>
      <c r="F79" s="406">
        <v>4800.0</v>
      </c>
      <c r="G79" s="198">
        <v>11800.0</v>
      </c>
      <c r="H79" s="193">
        <v>60.63</v>
      </c>
      <c r="I79" s="64">
        <v>63.0</v>
      </c>
      <c r="J79" s="482">
        <v>-0.413</v>
      </c>
      <c r="K79" s="64">
        <v>114.0</v>
      </c>
      <c r="L79" s="483">
        <v>4.1</v>
      </c>
      <c r="M79" s="64">
        <v>100.0</v>
      </c>
      <c r="N79" s="104">
        <v>58.78</v>
      </c>
      <c r="O79" s="64">
        <v>76.0</v>
      </c>
      <c r="P79" s="141">
        <v>0.626</v>
      </c>
      <c r="Q79" s="64">
        <v>4.0</v>
      </c>
      <c r="R79" s="305">
        <v>13.06</v>
      </c>
      <c r="S79" s="64">
        <v>78.0</v>
      </c>
      <c r="T79" s="64">
        <v>435.0</v>
      </c>
      <c r="U79" s="484">
        <v>47.77</v>
      </c>
    </row>
    <row r="80">
      <c r="A80" s="64" t="s">
        <v>229</v>
      </c>
      <c r="B80" s="114" t="s">
        <v>495</v>
      </c>
      <c r="C80" s="114" t="s">
        <v>495</v>
      </c>
      <c r="D80" s="114" t="s">
        <v>495</v>
      </c>
      <c r="E80" s="263">
        <v>6700.0</v>
      </c>
      <c r="F80" s="67">
        <v>5500.0</v>
      </c>
      <c r="G80" s="283">
        <v>11700.0</v>
      </c>
      <c r="H80" s="485">
        <v>64.24</v>
      </c>
      <c r="I80" s="64">
        <v>35.0</v>
      </c>
      <c r="J80" s="393">
        <v>-0.122</v>
      </c>
      <c r="K80" s="64">
        <v>78.0</v>
      </c>
      <c r="L80" s="312">
        <v>4.06</v>
      </c>
      <c r="M80" s="64">
        <v>68.0</v>
      </c>
      <c r="N80" s="293">
        <v>59.62</v>
      </c>
      <c r="O80" s="64">
        <v>54.0</v>
      </c>
      <c r="P80" s="349">
        <v>-0.318</v>
      </c>
      <c r="Q80" s="64">
        <v>107.0</v>
      </c>
      <c r="R80" s="311">
        <v>12.58</v>
      </c>
      <c r="S80" s="64">
        <v>94.0</v>
      </c>
      <c r="T80" s="64">
        <v>436.0</v>
      </c>
      <c r="U80" s="484">
        <v>47.65</v>
      </c>
    </row>
    <row r="81">
      <c r="A81" s="64" t="s">
        <v>500</v>
      </c>
      <c r="B81" s="87">
        <v>69.0</v>
      </c>
      <c r="C81" s="66" t="s">
        <v>1001</v>
      </c>
      <c r="D81" s="87" t="s">
        <v>1015</v>
      </c>
      <c r="E81" s="196">
        <v>7000.0</v>
      </c>
      <c r="F81" s="255">
        <v>6800.0</v>
      </c>
      <c r="G81" s="347">
        <v>13900.0</v>
      </c>
      <c r="H81" s="132">
        <v>56.57</v>
      </c>
      <c r="I81" s="64">
        <v>106.0</v>
      </c>
      <c r="J81" s="297">
        <v>0.508</v>
      </c>
      <c r="K81" s="64">
        <v>11.0</v>
      </c>
      <c r="L81" s="335">
        <v>4.03</v>
      </c>
      <c r="M81" s="64">
        <v>44.0</v>
      </c>
      <c r="N81" s="400">
        <v>56.65</v>
      </c>
      <c r="O81" s="64">
        <v>102.0</v>
      </c>
      <c r="P81" s="486">
        <v>-0.866</v>
      </c>
      <c r="Q81" s="64">
        <v>136.0</v>
      </c>
      <c r="R81" s="265">
        <v>14.26</v>
      </c>
      <c r="S81" s="64">
        <v>37.0</v>
      </c>
      <c r="T81" s="64">
        <v>436.0</v>
      </c>
      <c r="U81" s="484">
        <v>47.65</v>
      </c>
    </row>
    <row r="82">
      <c r="A82" s="64" t="s">
        <v>297</v>
      </c>
      <c r="B82" s="87">
        <v>55.0</v>
      </c>
      <c r="C82" s="270" t="s">
        <v>1008</v>
      </c>
      <c r="D82" s="270" t="s">
        <v>1008</v>
      </c>
      <c r="E82" s="196">
        <v>7000.0</v>
      </c>
      <c r="F82" s="116">
        <v>5400.0</v>
      </c>
      <c r="G82" s="487">
        <v>11600.0</v>
      </c>
      <c r="H82" s="459">
        <v>60.99</v>
      </c>
      <c r="I82" s="64">
        <v>58.0</v>
      </c>
      <c r="J82" s="488">
        <v>-0.536</v>
      </c>
      <c r="K82" s="64">
        <v>126.0</v>
      </c>
      <c r="L82" s="366">
        <v>4.09</v>
      </c>
      <c r="M82" s="64">
        <v>98.0</v>
      </c>
      <c r="N82" s="281">
        <v>59.19</v>
      </c>
      <c r="O82" s="64">
        <v>62.0</v>
      </c>
      <c r="P82" s="221">
        <v>0.271</v>
      </c>
      <c r="Q82" s="64">
        <v>32.0</v>
      </c>
      <c r="R82" s="180">
        <v>13.54</v>
      </c>
      <c r="S82" s="64">
        <v>63.0</v>
      </c>
      <c r="T82" s="64">
        <v>439.0</v>
      </c>
      <c r="U82" s="489">
        <v>47.29</v>
      </c>
    </row>
    <row r="83">
      <c r="A83" s="64" t="s">
        <v>286</v>
      </c>
      <c r="B83" s="114" t="s">
        <v>495</v>
      </c>
      <c r="C83" s="114" t="s">
        <v>495</v>
      </c>
      <c r="D83" s="114" t="s">
        <v>495</v>
      </c>
      <c r="E83" s="339">
        <v>6300.0</v>
      </c>
      <c r="F83" s="288">
        <v>5200.0</v>
      </c>
      <c r="G83" s="490">
        <v>12100.0</v>
      </c>
      <c r="H83" s="470">
        <v>50.49</v>
      </c>
      <c r="I83" s="64">
        <v>134.0</v>
      </c>
      <c r="J83" s="163">
        <v>-0.344</v>
      </c>
      <c r="K83" s="64">
        <v>108.0</v>
      </c>
      <c r="L83" s="266">
        <v>4.08</v>
      </c>
      <c r="M83" s="64">
        <v>85.0</v>
      </c>
      <c r="N83" s="491">
        <v>62.09</v>
      </c>
      <c r="O83" s="64">
        <v>24.0</v>
      </c>
      <c r="P83" s="492">
        <v>0.023</v>
      </c>
      <c r="Q83" s="64">
        <v>64.0</v>
      </c>
      <c r="R83" s="493">
        <v>14.72</v>
      </c>
      <c r="S83" s="64">
        <v>27.0</v>
      </c>
      <c r="T83" s="64">
        <v>442.0</v>
      </c>
      <c r="U83" s="494">
        <v>46.93</v>
      </c>
    </row>
    <row r="84">
      <c r="A84" s="64" t="s">
        <v>531</v>
      </c>
      <c r="B84" s="114" t="s">
        <v>495</v>
      </c>
      <c r="C84" s="114" t="s">
        <v>495</v>
      </c>
      <c r="D84" s="114" t="s">
        <v>495</v>
      </c>
      <c r="E84" s="263">
        <v>6700.0</v>
      </c>
      <c r="F84" s="339">
        <v>4500.0</v>
      </c>
      <c r="G84" s="339">
        <v>10500.0</v>
      </c>
      <c r="H84" s="495">
        <v>66.56</v>
      </c>
      <c r="I84" s="64">
        <v>17.0</v>
      </c>
      <c r="J84" s="496">
        <v>-0.554</v>
      </c>
      <c r="K84" s="64">
        <v>127.0</v>
      </c>
      <c r="L84" s="497">
        <v>4.04</v>
      </c>
      <c r="M84" s="64">
        <v>56.0</v>
      </c>
      <c r="N84" s="498">
        <v>61.72</v>
      </c>
      <c r="O84" s="64">
        <v>28.0</v>
      </c>
      <c r="P84" s="217">
        <v>-0.122</v>
      </c>
      <c r="Q84" s="64">
        <v>84.0</v>
      </c>
      <c r="R84" s="499">
        <v>10.85</v>
      </c>
      <c r="S84" s="64">
        <v>132.0</v>
      </c>
      <c r="T84" s="64">
        <v>444.0</v>
      </c>
      <c r="U84" s="494">
        <v>46.69</v>
      </c>
    </row>
    <row r="85">
      <c r="A85" s="64" t="s">
        <v>112</v>
      </c>
      <c r="B85" s="66">
        <v>43.0</v>
      </c>
      <c r="C85" s="87" t="s">
        <v>1005</v>
      </c>
      <c r="D85" s="87">
        <v>73.0</v>
      </c>
      <c r="E85" s="217">
        <v>7300.0</v>
      </c>
      <c r="F85" s="189">
        <v>6600.0</v>
      </c>
      <c r="G85" s="241">
        <v>12600.0</v>
      </c>
      <c r="H85" s="138">
        <v>56.05</v>
      </c>
      <c r="I85" s="64">
        <v>111.0</v>
      </c>
      <c r="J85" s="500">
        <v>0.497</v>
      </c>
      <c r="K85" s="64">
        <v>13.0</v>
      </c>
      <c r="L85" s="501">
        <v>4.11</v>
      </c>
      <c r="M85" s="64">
        <v>110.0</v>
      </c>
      <c r="N85" s="502">
        <v>60.92</v>
      </c>
      <c r="O85" s="64">
        <v>37.0</v>
      </c>
      <c r="P85" s="200">
        <v>-0.157</v>
      </c>
      <c r="Q85" s="64">
        <v>89.0</v>
      </c>
      <c r="R85" s="311">
        <v>12.58</v>
      </c>
      <c r="S85" s="64">
        <v>94.0</v>
      </c>
      <c r="T85" s="64">
        <v>454.0</v>
      </c>
      <c r="U85" s="503">
        <v>45.49</v>
      </c>
    </row>
    <row r="86">
      <c r="A86" s="64" t="s">
        <v>261</v>
      </c>
      <c r="B86" s="87">
        <v>69.0</v>
      </c>
      <c r="C86" s="270" t="s">
        <v>1008</v>
      </c>
      <c r="D86" s="270" t="s">
        <v>1008</v>
      </c>
      <c r="E86" s="217">
        <v>7300.0</v>
      </c>
      <c r="F86" s="225">
        <v>5000.0</v>
      </c>
      <c r="G86" s="283">
        <v>11700.0</v>
      </c>
      <c r="H86" s="242">
        <v>66.85</v>
      </c>
      <c r="I86" s="64">
        <v>14.0</v>
      </c>
      <c r="J86" s="504">
        <v>-0.436</v>
      </c>
      <c r="K86" s="64">
        <v>118.0</v>
      </c>
      <c r="L86" s="505">
        <v>4.09</v>
      </c>
      <c r="M86" s="64">
        <v>90.0</v>
      </c>
      <c r="N86" s="506">
        <v>59.95</v>
      </c>
      <c r="O86" s="64">
        <v>47.0</v>
      </c>
      <c r="P86" s="104">
        <v>-0.049</v>
      </c>
      <c r="Q86" s="64">
        <v>74.0</v>
      </c>
      <c r="R86" s="349">
        <v>12.06</v>
      </c>
      <c r="S86" s="64">
        <v>113.0</v>
      </c>
      <c r="T86" s="64">
        <v>456.0</v>
      </c>
      <c r="U86" s="507">
        <v>45.25</v>
      </c>
    </row>
    <row r="87">
      <c r="A87" s="64" t="s">
        <v>244</v>
      </c>
      <c r="B87" s="87">
        <v>69.0</v>
      </c>
      <c r="C87" s="87" t="s">
        <v>997</v>
      </c>
      <c r="D87" s="87" t="s">
        <v>998</v>
      </c>
      <c r="E87" s="115">
        <v>6800.0</v>
      </c>
      <c r="F87" s="241">
        <v>6000.0</v>
      </c>
      <c r="G87" s="490">
        <v>12100.0</v>
      </c>
      <c r="H87" s="311">
        <v>57.48</v>
      </c>
      <c r="I87" s="64">
        <v>97.0</v>
      </c>
      <c r="J87" s="67">
        <v>-0.065</v>
      </c>
      <c r="K87" s="64">
        <v>69.0</v>
      </c>
      <c r="L87" s="508">
        <v>4.03</v>
      </c>
      <c r="M87" s="64">
        <v>50.0</v>
      </c>
      <c r="N87" s="294">
        <v>57.73</v>
      </c>
      <c r="O87" s="64">
        <v>88.0</v>
      </c>
      <c r="P87" s="322">
        <v>-0.149</v>
      </c>
      <c r="Q87" s="64">
        <v>87.0</v>
      </c>
      <c r="R87" s="509">
        <v>13.45</v>
      </c>
      <c r="S87" s="64">
        <v>67.0</v>
      </c>
      <c r="T87" s="64">
        <v>458.0</v>
      </c>
      <c r="U87" s="507">
        <v>45.01</v>
      </c>
    </row>
    <row r="88">
      <c r="A88" s="64" t="s">
        <v>151</v>
      </c>
      <c r="B88" s="114" t="s">
        <v>495</v>
      </c>
      <c r="C88" s="114" t="s">
        <v>495</v>
      </c>
      <c r="D88" s="114" t="s">
        <v>495</v>
      </c>
      <c r="E88" s="339">
        <v>6300.0</v>
      </c>
      <c r="F88" s="411">
        <v>4600.0</v>
      </c>
      <c r="G88" s="463">
        <v>10700.0</v>
      </c>
      <c r="H88" s="284">
        <v>64.91</v>
      </c>
      <c r="I88" s="64">
        <v>29.0</v>
      </c>
      <c r="J88" s="393">
        <v>-0.121</v>
      </c>
      <c r="K88" s="64">
        <v>77.0</v>
      </c>
      <c r="L88" s="510">
        <v>4.1</v>
      </c>
      <c r="M88" s="64">
        <v>103.0</v>
      </c>
      <c r="N88" s="343">
        <v>59.09</v>
      </c>
      <c r="O88" s="64">
        <v>65.0</v>
      </c>
      <c r="P88" s="293">
        <v>0.051</v>
      </c>
      <c r="Q88" s="64">
        <v>56.0</v>
      </c>
      <c r="R88" s="496">
        <v>11.16</v>
      </c>
      <c r="S88" s="64">
        <v>129.0</v>
      </c>
      <c r="T88" s="64">
        <v>459.0</v>
      </c>
      <c r="U88" s="507">
        <v>44.89</v>
      </c>
    </row>
    <row r="89">
      <c r="A89" s="64" t="s">
        <v>1022</v>
      </c>
      <c r="B89" s="114" t="s">
        <v>495</v>
      </c>
      <c r="C89" s="114" t="s">
        <v>495</v>
      </c>
      <c r="D89" s="114" t="s">
        <v>495</v>
      </c>
      <c r="E89" s="225">
        <v>6600.0</v>
      </c>
      <c r="F89" s="411">
        <v>4600.0</v>
      </c>
      <c r="G89" s="452">
        <v>10600.0</v>
      </c>
      <c r="H89" s="329">
        <v>60.74</v>
      </c>
      <c r="I89" s="64">
        <v>61.0</v>
      </c>
      <c r="J89" s="246">
        <v>-0.4</v>
      </c>
      <c r="K89" s="64">
        <v>113.0</v>
      </c>
      <c r="L89" s="483">
        <v>4.1</v>
      </c>
      <c r="M89" s="64">
        <v>100.0</v>
      </c>
      <c r="N89" s="511">
        <v>61.32</v>
      </c>
      <c r="O89" s="64">
        <v>33.0</v>
      </c>
      <c r="P89" s="104">
        <v>-0.047</v>
      </c>
      <c r="Q89" s="64">
        <v>73.0</v>
      </c>
      <c r="R89" s="294">
        <v>12.88</v>
      </c>
      <c r="S89" s="64">
        <v>82.0</v>
      </c>
      <c r="T89" s="64">
        <v>462.0</v>
      </c>
      <c r="U89" s="512">
        <v>44.53</v>
      </c>
    </row>
    <row r="90">
      <c r="A90" s="64" t="s">
        <v>295</v>
      </c>
      <c r="B90" s="65">
        <v>17.0</v>
      </c>
      <c r="C90" s="65" t="s">
        <v>989</v>
      </c>
      <c r="D90" s="66" t="s">
        <v>999</v>
      </c>
      <c r="E90" s="405">
        <v>6500.0</v>
      </c>
      <c r="F90" s="513">
        <v>5100.0</v>
      </c>
      <c r="G90" s="352">
        <v>11400.0</v>
      </c>
      <c r="H90" s="514">
        <v>51.32</v>
      </c>
      <c r="I90" s="64">
        <v>132.0</v>
      </c>
      <c r="J90" s="229">
        <v>0.01</v>
      </c>
      <c r="K90" s="64">
        <v>62.0</v>
      </c>
      <c r="L90" s="415">
        <v>4.06</v>
      </c>
      <c r="M90" s="64">
        <v>70.0</v>
      </c>
      <c r="N90" s="390">
        <v>59.89</v>
      </c>
      <c r="O90" s="64">
        <v>49.0</v>
      </c>
      <c r="P90" s="305">
        <v>-0.095</v>
      </c>
      <c r="Q90" s="64">
        <v>80.0</v>
      </c>
      <c r="R90" s="343">
        <v>13.42</v>
      </c>
      <c r="S90" s="64">
        <v>69.0</v>
      </c>
      <c r="T90" s="64">
        <v>462.0</v>
      </c>
      <c r="U90" s="512">
        <v>44.53</v>
      </c>
    </row>
    <row r="91">
      <c r="A91" s="64" t="s">
        <v>444</v>
      </c>
      <c r="B91" s="114" t="s">
        <v>495</v>
      </c>
      <c r="C91" s="114" t="s">
        <v>495</v>
      </c>
      <c r="D91" s="114" t="s">
        <v>495</v>
      </c>
      <c r="E91" s="431">
        <v>6400.0</v>
      </c>
      <c r="F91" s="339">
        <v>4500.0</v>
      </c>
      <c r="G91" s="452">
        <v>10600.0</v>
      </c>
      <c r="H91" s="277">
        <v>56.32</v>
      </c>
      <c r="I91" s="64">
        <v>110.0</v>
      </c>
      <c r="J91" s="443">
        <v>-0.584</v>
      </c>
      <c r="K91" s="64">
        <v>131.0</v>
      </c>
      <c r="L91" s="515">
        <v>4.06</v>
      </c>
      <c r="M91" s="64">
        <v>67.0</v>
      </c>
      <c r="N91" s="286">
        <v>63.53</v>
      </c>
      <c r="O91" s="64">
        <v>12.0</v>
      </c>
      <c r="P91" s="516">
        <v>0.175</v>
      </c>
      <c r="Q91" s="64">
        <v>44.0</v>
      </c>
      <c r="R91" s="138">
        <v>12.17</v>
      </c>
      <c r="S91" s="64">
        <v>109.0</v>
      </c>
      <c r="T91" s="64">
        <v>473.0</v>
      </c>
      <c r="U91" s="517">
        <v>43.21</v>
      </c>
    </row>
    <row r="92">
      <c r="A92" s="64" t="s">
        <v>206</v>
      </c>
      <c r="B92" s="87">
        <v>55.0</v>
      </c>
      <c r="C92" s="270" t="s">
        <v>1008</v>
      </c>
      <c r="D92" s="270" t="s">
        <v>1008</v>
      </c>
      <c r="E92" s="115">
        <v>6800.0</v>
      </c>
      <c r="F92" s="513">
        <v>5100.0</v>
      </c>
      <c r="G92" s="518">
        <v>11000.0</v>
      </c>
      <c r="H92" s="519">
        <v>65.3</v>
      </c>
      <c r="I92" s="64">
        <v>24.0</v>
      </c>
      <c r="J92" s="299">
        <v>-0.368</v>
      </c>
      <c r="K92" s="64">
        <v>110.0</v>
      </c>
      <c r="L92" s="476">
        <v>4.13</v>
      </c>
      <c r="M92" s="64">
        <v>119.0</v>
      </c>
      <c r="N92" s="520">
        <v>62.98</v>
      </c>
      <c r="O92" s="64">
        <v>17.0</v>
      </c>
      <c r="P92" s="521">
        <v>-0.478</v>
      </c>
      <c r="Q92" s="64">
        <v>123.0</v>
      </c>
      <c r="R92" s="311">
        <v>12.6</v>
      </c>
      <c r="S92" s="64">
        <v>93.0</v>
      </c>
      <c r="T92" s="64">
        <v>486.0</v>
      </c>
      <c r="U92" s="522">
        <v>41.65</v>
      </c>
    </row>
    <row r="93">
      <c r="A93" s="64" t="s">
        <v>171</v>
      </c>
      <c r="B93" s="114" t="s">
        <v>495</v>
      </c>
      <c r="C93" s="114" t="s">
        <v>495</v>
      </c>
      <c r="D93" s="114" t="s">
        <v>495</v>
      </c>
      <c r="E93" s="217">
        <v>7300.0</v>
      </c>
      <c r="F93" s="513">
        <v>5100.0</v>
      </c>
      <c r="G93" s="117">
        <v>12400.0</v>
      </c>
      <c r="H93" s="523">
        <v>64.57</v>
      </c>
      <c r="I93" s="64">
        <v>32.0</v>
      </c>
      <c r="J93" s="414">
        <v>-0.382</v>
      </c>
      <c r="K93" s="64">
        <v>111.0</v>
      </c>
      <c r="L93" s="524">
        <v>4.13</v>
      </c>
      <c r="M93" s="64">
        <v>125.0</v>
      </c>
      <c r="N93" s="132">
        <v>56.32</v>
      </c>
      <c r="O93" s="64">
        <v>107.0</v>
      </c>
      <c r="P93" s="155">
        <v>-0.039</v>
      </c>
      <c r="Q93" s="64">
        <v>72.0</v>
      </c>
      <c r="R93" s="407">
        <v>14.15</v>
      </c>
      <c r="S93" s="64">
        <v>41.0</v>
      </c>
      <c r="T93" s="64">
        <v>488.0</v>
      </c>
      <c r="U93" s="522">
        <v>41.41</v>
      </c>
    </row>
    <row r="94">
      <c r="A94" s="64" t="s">
        <v>170</v>
      </c>
      <c r="B94" s="87">
        <v>69.0</v>
      </c>
      <c r="C94" s="270" t="s">
        <v>1008</v>
      </c>
      <c r="D94" s="270" t="s">
        <v>1008</v>
      </c>
      <c r="E94" s="431">
        <v>6400.0</v>
      </c>
      <c r="F94" s="116">
        <v>5400.0</v>
      </c>
      <c r="G94" s="67">
        <v>11900.0</v>
      </c>
      <c r="H94" s="519">
        <v>65.28</v>
      </c>
      <c r="I94" s="64">
        <v>25.0</v>
      </c>
      <c r="J94" s="525">
        <v>-0.691</v>
      </c>
      <c r="K94" s="64">
        <v>132.0</v>
      </c>
      <c r="L94" s="285">
        <v>4.09</v>
      </c>
      <c r="M94" s="64">
        <v>95.0</v>
      </c>
      <c r="N94" s="230">
        <v>58.47</v>
      </c>
      <c r="O94" s="64">
        <v>82.0</v>
      </c>
      <c r="P94" s="152">
        <v>-0.069</v>
      </c>
      <c r="Q94" s="64">
        <v>78.0</v>
      </c>
      <c r="R94" s="294">
        <v>12.88</v>
      </c>
      <c r="S94" s="64">
        <v>82.0</v>
      </c>
      <c r="T94" s="64">
        <v>494.0</v>
      </c>
      <c r="U94" s="526">
        <v>40.69</v>
      </c>
    </row>
    <row r="95">
      <c r="A95" s="64" t="s">
        <v>96</v>
      </c>
      <c r="B95" s="87">
        <v>55.0</v>
      </c>
      <c r="C95" s="87" t="s">
        <v>1005</v>
      </c>
      <c r="D95" s="87" t="s">
        <v>1010</v>
      </c>
      <c r="E95" s="196">
        <v>7000.0</v>
      </c>
      <c r="F95" s="225">
        <v>5000.0</v>
      </c>
      <c r="G95" s="398">
        <v>10900.0</v>
      </c>
      <c r="H95" s="104">
        <v>59.47</v>
      </c>
      <c r="I95" s="64">
        <v>75.0</v>
      </c>
      <c r="J95" s="261">
        <v>-0.008</v>
      </c>
      <c r="K95" s="64">
        <v>63.0</v>
      </c>
      <c r="L95" s="402">
        <v>4.05</v>
      </c>
      <c r="M95" s="64">
        <v>57.0</v>
      </c>
      <c r="N95" s="132">
        <v>56.43</v>
      </c>
      <c r="O95" s="64">
        <v>103.0</v>
      </c>
      <c r="P95" s="527">
        <v>-0.408</v>
      </c>
      <c r="Q95" s="64">
        <v>118.0</v>
      </c>
      <c r="R95" s="528">
        <v>12.92</v>
      </c>
      <c r="S95" s="64">
        <v>80.0</v>
      </c>
      <c r="T95" s="64">
        <v>496.0</v>
      </c>
      <c r="U95" s="526">
        <v>40.45</v>
      </c>
    </row>
    <row r="96">
      <c r="A96" s="64" t="s">
        <v>208</v>
      </c>
      <c r="B96" s="87">
        <v>69.0</v>
      </c>
      <c r="C96" s="66" t="s">
        <v>1002</v>
      </c>
      <c r="D96" s="66" t="s">
        <v>1003</v>
      </c>
      <c r="E96" s="217">
        <v>7300.0</v>
      </c>
      <c r="F96" s="217">
        <v>5900.0</v>
      </c>
      <c r="G96" s="117">
        <v>12400.0</v>
      </c>
      <c r="H96" s="529">
        <v>54.93</v>
      </c>
      <c r="I96" s="64">
        <v>117.0</v>
      </c>
      <c r="J96" s="155">
        <v>-0.079</v>
      </c>
      <c r="K96" s="64">
        <v>71.0</v>
      </c>
      <c r="L96" s="415">
        <v>4.06</v>
      </c>
      <c r="M96" s="64">
        <v>72.0</v>
      </c>
      <c r="N96" s="426">
        <v>54.35</v>
      </c>
      <c r="O96" s="64">
        <v>122.0</v>
      </c>
      <c r="P96" s="455">
        <v>-0.17</v>
      </c>
      <c r="Q96" s="64">
        <v>92.0</v>
      </c>
      <c r="R96" s="253">
        <v>14.83</v>
      </c>
      <c r="S96" s="64">
        <v>25.0</v>
      </c>
      <c r="T96" s="64">
        <v>499.0</v>
      </c>
      <c r="U96" s="530">
        <v>40.09</v>
      </c>
    </row>
    <row r="97">
      <c r="A97" s="64" t="s">
        <v>138</v>
      </c>
      <c r="B97" s="87">
        <v>69.0</v>
      </c>
      <c r="C97" s="66" t="s">
        <v>1001</v>
      </c>
      <c r="D97" s="66" t="s">
        <v>999</v>
      </c>
      <c r="E97" s="263">
        <v>6700.0</v>
      </c>
      <c r="F97" s="67">
        <v>5500.0</v>
      </c>
      <c r="G97" s="67">
        <v>11900.0</v>
      </c>
      <c r="H97" s="443">
        <v>52.23</v>
      </c>
      <c r="I97" s="64">
        <v>129.0</v>
      </c>
      <c r="J97" s="444">
        <v>0.137</v>
      </c>
      <c r="K97" s="64">
        <v>46.0</v>
      </c>
      <c r="L97" s="501">
        <v>4.11</v>
      </c>
      <c r="M97" s="64">
        <v>111.0</v>
      </c>
      <c r="N97" s="455">
        <v>57.33</v>
      </c>
      <c r="O97" s="64">
        <v>94.0</v>
      </c>
      <c r="P97" s="531">
        <v>0.163</v>
      </c>
      <c r="Q97" s="64">
        <v>45.0</v>
      </c>
      <c r="R97" s="152">
        <v>13.2</v>
      </c>
      <c r="S97" s="64">
        <v>75.0</v>
      </c>
      <c r="T97" s="64">
        <v>500.0</v>
      </c>
      <c r="U97" s="530">
        <v>39.97</v>
      </c>
    </row>
    <row r="98">
      <c r="A98" s="64" t="s">
        <v>1023</v>
      </c>
      <c r="B98" s="114" t="s">
        <v>495</v>
      </c>
      <c r="C98" s="114" t="s">
        <v>495</v>
      </c>
      <c r="D98" s="114" t="s">
        <v>495</v>
      </c>
      <c r="E98" s="225">
        <v>6600.0</v>
      </c>
      <c r="F98" s="406">
        <v>4800.0</v>
      </c>
      <c r="G98" s="398">
        <v>10900.0</v>
      </c>
      <c r="H98" s="299">
        <v>55.46</v>
      </c>
      <c r="I98" s="64">
        <v>115.0</v>
      </c>
      <c r="J98" s="277">
        <v>-0.306</v>
      </c>
      <c r="K98" s="64">
        <v>99.0</v>
      </c>
      <c r="L98" s="532">
        <v>4.04</v>
      </c>
      <c r="M98" s="64">
        <v>53.0</v>
      </c>
      <c r="N98" s="200">
        <v>57.43</v>
      </c>
      <c r="O98" s="64">
        <v>93.0</v>
      </c>
      <c r="P98" s="292">
        <v>0.039</v>
      </c>
      <c r="Q98" s="64">
        <v>59.0</v>
      </c>
      <c r="R98" s="200">
        <v>12.79</v>
      </c>
      <c r="S98" s="64">
        <v>86.0</v>
      </c>
      <c r="T98" s="64">
        <v>505.0</v>
      </c>
      <c r="U98" s="533">
        <v>39.37</v>
      </c>
    </row>
    <row r="99">
      <c r="A99" s="64" t="s">
        <v>41</v>
      </c>
      <c r="B99" s="114" t="s">
        <v>495</v>
      </c>
      <c r="C99" s="114" t="s">
        <v>495</v>
      </c>
      <c r="D99" s="114" t="s">
        <v>495</v>
      </c>
      <c r="E99" s="405">
        <v>6500.0</v>
      </c>
      <c r="F99" s="384">
        <v>4900.0</v>
      </c>
      <c r="G99" s="340">
        <v>11100.0</v>
      </c>
      <c r="H99" s="435">
        <v>54.29</v>
      </c>
      <c r="I99" s="64">
        <v>121.0</v>
      </c>
      <c r="J99" s="230">
        <v>-0.117</v>
      </c>
      <c r="K99" s="64">
        <v>76.0</v>
      </c>
      <c r="L99" s="510">
        <v>4.1</v>
      </c>
      <c r="M99" s="64">
        <v>104.0</v>
      </c>
      <c r="N99" s="435">
        <v>54.47</v>
      </c>
      <c r="O99" s="64">
        <v>120.0</v>
      </c>
      <c r="P99" s="534">
        <v>0.237</v>
      </c>
      <c r="Q99" s="64">
        <v>37.0</v>
      </c>
      <c r="R99" s="432">
        <v>13.91</v>
      </c>
      <c r="S99" s="64">
        <v>50.0</v>
      </c>
      <c r="T99" s="64">
        <v>508.0</v>
      </c>
      <c r="U99" s="535">
        <v>39.0</v>
      </c>
    </row>
    <row r="100">
      <c r="A100" s="64" t="s">
        <v>181</v>
      </c>
      <c r="B100" s="65">
        <v>4.0</v>
      </c>
      <c r="C100" s="66" t="s">
        <v>1002</v>
      </c>
      <c r="D100" s="66" t="s">
        <v>959</v>
      </c>
      <c r="E100" s="211">
        <v>8100.0</v>
      </c>
      <c r="F100" s="68">
        <v>6400.0</v>
      </c>
      <c r="G100" s="218">
        <v>13300.0</v>
      </c>
      <c r="H100" s="536">
        <v>63.65</v>
      </c>
      <c r="I100" s="64">
        <v>41.0</v>
      </c>
      <c r="J100" s="138">
        <v>-0.326</v>
      </c>
      <c r="K100" s="64">
        <v>102.0</v>
      </c>
      <c r="L100" s="355">
        <v>4.14</v>
      </c>
      <c r="M100" s="64">
        <v>127.0</v>
      </c>
      <c r="N100" s="246">
        <v>55.13</v>
      </c>
      <c r="O100" s="64">
        <v>115.0</v>
      </c>
      <c r="P100" s="537">
        <v>0.064</v>
      </c>
      <c r="Q100" s="64">
        <v>53.0</v>
      </c>
      <c r="R100" s="393">
        <v>13.11</v>
      </c>
      <c r="S100" s="64">
        <v>76.0</v>
      </c>
      <c r="T100" s="64">
        <v>514.0</v>
      </c>
      <c r="U100" s="538">
        <v>38.28</v>
      </c>
    </row>
    <row r="101">
      <c r="A101" s="64" t="s">
        <v>1024</v>
      </c>
      <c r="B101" s="114" t="s">
        <v>495</v>
      </c>
      <c r="C101" s="114" t="s">
        <v>495</v>
      </c>
      <c r="D101" s="114" t="s">
        <v>495</v>
      </c>
      <c r="E101" s="225">
        <v>6600.0</v>
      </c>
      <c r="F101" s="339">
        <v>4500.0</v>
      </c>
      <c r="G101" s="452">
        <v>10600.0</v>
      </c>
      <c r="H101" s="290">
        <v>63.56</v>
      </c>
      <c r="I101" s="64">
        <v>42.0</v>
      </c>
      <c r="J101" s="305">
        <v>-0.128</v>
      </c>
      <c r="K101" s="64">
        <v>79.0</v>
      </c>
      <c r="L101" s="539">
        <v>4.13</v>
      </c>
      <c r="M101" s="64">
        <v>121.0</v>
      </c>
      <c r="N101" s="457">
        <v>60.14</v>
      </c>
      <c r="O101" s="64">
        <v>44.0</v>
      </c>
      <c r="P101" s="504">
        <v>-0.404</v>
      </c>
      <c r="Q101" s="64">
        <v>117.0</v>
      </c>
      <c r="R101" s="299">
        <v>12.0</v>
      </c>
      <c r="S101" s="64">
        <v>115.0</v>
      </c>
      <c r="T101" s="64">
        <v>518.0</v>
      </c>
      <c r="U101" s="540">
        <v>37.8</v>
      </c>
    </row>
    <row r="102">
      <c r="A102" s="64" t="s">
        <v>135</v>
      </c>
      <c r="B102" s="66">
        <v>43.0</v>
      </c>
      <c r="C102" s="87" t="s">
        <v>997</v>
      </c>
      <c r="D102" s="87" t="s">
        <v>1010</v>
      </c>
      <c r="E102" s="67">
        <v>6900.0</v>
      </c>
      <c r="F102" s="116">
        <v>5400.0</v>
      </c>
      <c r="G102" s="352">
        <v>11400.0</v>
      </c>
      <c r="H102" s="492">
        <v>60.54</v>
      </c>
      <c r="I102" s="64">
        <v>65.0</v>
      </c>
      <c r="J102" s="163">
        <v>-0.338</v>
      </c>
      <c r="K102" s="64">
        <v>106.0</v>
      </c>
      <c r="L102" s="454">
        <v>4.1</v>
      </c>
      <c r="M102" s="64">
        <v>107.0</v>
      </c>
      <c r="N102" s="73">
        <v>62.5</v>
      </c>
      <c r="O102" s="64">
        <v>20.0</v>
      </c>
      <c r="P102" s="132">
        <v>-0.252</v>
      </c>
      <c r="Q102" s="64">
        <v>101.0</v>
      </c>
      <c r="R102" s="504">
        <v>11.69</v>
      </c>
      <c r="S102" s="64">
        <v>121.0</v>
      </c>
      <c r="T102" s="64">
        <v>520.0</v>
      </c>
      <c r="U102" s="541">
        <v>37.56</v>
      </c>
    </row>
    <row r="103">
      <c r="A103" s="64" t="s">
        <v>129</v>
      </c>
      <c r="B103" s="87">
        <v>69.0</v>
      </c>
      <c r="C103" s="65" t="s">
        <v>1013</v>
      </c>
      <c r="D103" s="66" t="s">
        <v>1003</v>
      </c>
      <c r="E103" s="339">
        <v>6300.0</v>
      </c>
      <c r="F103" s="288">
        <v>5200.0</v>
      </c>
      <c r="G103" s="437">
        <v>10800.0</v>
      </c>
      <c r="H103" s="374">
        <v>57.59</v>
      </c>
      <c r="I103" s="64">
        <v>95.0</v>
      </c>
      <c r="J103" s="423">
        <v>-0.482</v>
      </c>
      <c r="K103" s="64">
        <v>124.0</v>
      </c>
      <c r="L103" s="542">
        <v>4.11</v>
      </c>
      <c r="M103" s="64">
        <v>112.0</v>
      </c>
      <c r="N103" s="155">
        <v>58.97</v>
      </c>
      <c r="O103" s="64">
        <v>70.0</v>
      </c>
      <c r="P103" s="543">
        <v>0.336</v>
      </c>
      <c r="Q103" s="64">
        <v>25.0</v>
      </c>
      <c r="R103" s="399">
        <v>12.38</v>
      </c>
      <c r="S103" s="64">
        <v>100.0</v>
      </c>
      <c r="T103" s="64">
        <v>526.0</v>
      </c>
      <c r="U103" s="544">
        <v>36.84</v>
      </c>
    </row>
    <row r="104">
      <c r="A104" s="64" t="s">
        <v>294</v>
      </c>
      <c r="B104" s="114" t="s">
        <v>495</v>
      </c>
      <c r="C104" s="114" t="s">
        <v>495</v>
      </c>
      <c r="D104" s="114" t="s">
        <v>495</v>
      </c>
      <c r="E104" s="405">
        <v>6500.0</v>
      </c>
      <c r="F104" s="217">
        <v>5900.0</v>
      </c>
      <c r="G104" s="217">
        <v>12500.0</v>
      </c>
      <c r="H104" s="426">
        <v>54.0</v>
      </c>
      <c r="I104" s="64">
        <v>123.0</v>
      </c>
      <c r="J104" s="545">
        <v>-0.515</v>
      </c>
      <c r="K104" s="64">
        <v>125.0</v>
      </c>
      <c r="L104" s="546">
        <v>4.07</v>
      </c>
      <c r="M104" s="64">
        <v>81.0</v>
      </c>
      <c r="N104" s="132">
        <v>56.42</v>
      </c>
      <c r="O104" s="64">
        <v>104.0</v>
      </c>
      <c r="P104" s="459">
        <v>0.054</v>
      </c>
      <c r="Q104" s="64">
        <v>54.0</v>
      </c>
      <c r="R104" s="249">
        <v>14.19</v>
      </c>
      <c r="S104" s="64">
        <v>40.0</v>
      </c>
      <c r="T104" s="64">
        <v>527.0</v>
      </c>
      <c r="U104" s="544">
        <v>36.72</v>
      </c>
    </row>
    <row r="105">
      <c r="A105" s="64" t="s">
        <v>285</v>
      </c>
      <c r="B105" s="114" t="s">
        <v>495</v>
      </c>
      <c r="C105" s="114" t="s">
        <v>495</v>
      </c>
      <c r="D105" s="114" t="s">
        <v>495</v>
      </c>
      <c r="E105" s="339">
        <v>6300.0</v>
      </c>
      <c r="F105" s="288">
        <v>5200.0</v>
      </c>
      <c r="G105" s="67">
        <v>11900.0</v>
      </c>
      <c r="H105" s="455">
        <v>57.73</v>
      </c>
      <c r="I105" s="64">
        <v>92.0</v>
      </c>
      <c r="J105" s="547">
        <v>0.283</v>
      </c>
      <c r="K105" s="64">
        <v>31.0</v>
      </c>
      <c r="L105" s="505">
        <v>4.09</v>
      </c>
      <c r="M105" s="64">
        <v>92.0</v>
      </c>
      <c r="N105" s="548">
        <v>51.97</v>
      </c>
      <c r="O105" s="64">
        <v>132.0</v>
      </c>
      <c r="P105" s="186">
        <v>-0.211</v>
      </c>
      <c r="Q105" s="64">
        <v>94.0</v>
      </c>
      <c r="R105" s="200">
        <v>12.75</v>
      </c>
      <c r="S105" s="64">
        <v>88.0</v>
      </c>
      <c r="T105" s="64">
        <v>529.0</v>
      </c>
      <c r="U105" s="549">
        <v>36.48</v>
      </c>
    </row>
    <row r="106">
      <c r="A106" s="64" t="s">
        <v>293</v>
      </c>
      <c r="B106" s="114" t="s">
        <v>495</v>
      </c>
      <c r="C106" s="114" t="s">
        <v>495</v>
      </c>
      <c r="D106" s="114" t="s">
        <v>495</v>
      </c>
      <c r="E106" s="225">
        <v>6600.0</v>
      </c>
      <c r="F106" s="241">
        <v>6000.0</v>
      </c>
      <c r="G106" s="117">
        <v>12400.0</v>
      </c>
      <c r="H106" s="163">
        <v>55.85</v>
      </c>
      <c r="I106" s="64">
        <v>112.0</v>
      </c>
      <c r="J106" s="277">
        <v>-0.307</v>
      </c>
      <c r="K106" s="64">
        <v>100.0</v>
      </c>
      <c r="L106" s="550">
        <v>4.09</v>
      </c>
      <c r="M106" s="64">
        <v>97.0</v>
      </c>
      <c r="N106" s="343">
        <v>59.08</v>
      </c>
      <c r="O106" s="64">
        <v>66.0</v>
      </c>
      <c r="P106" s="281">
        <v>-0.002</v>
      </c>
      <c r="Q106" s="64">
        <v>68.0</v>
      </c>
      <c r="R106" s="200">
        <v>12.75</v>
      </c>
      <c r="S106" s="64">
        <v>88.0</v>
      </c>
      <c r="T106" s="64">
        <v>531.0</v>
      </c>
      <c r="U106" s="549">
        <v>36.24</v>
      </c>
    </row>
    <row r="107">
      <c r="A107" s="64" t="s">
        <v>303</v>
      </c>
      <c r="B107" s="66">
        <v>43.0</v>
      </c>
      <c r="C107" s="65" t="s">
        <v>994</v>
      </c>
      <c r="D107" s="65" t="s">
        <v>1000</v>
      </c>
      <c r="E107" s="174">
        <v>7200.0</v>
      </c>
      <c r="F107" s="513">
        <v>5100.0</v>
      </c>
      <c r="G107" s="198">
        <v>11800.0</v>
      </c>
      <c r="H107" s="464">
        <v>62.49</v>
      </c>
      <c r="I107" s="64">
        <v>48.0</v>
      </c>
      <c r="J107" s="374">
        <v>-0.223</v>
      </c>
      <c r="K107" s="64">
        <v>91.0</v>
      </c>
      <c r="L107" s="355">
        <v>4.14</v>
      </c>
      <c r="M107" s="64">
        <v>127.0</v>
      </c>
      <c r="N107" s="155">
        <v>58.9</v>
      </c>
      <c r="O107" s="64">
        <v>72.0</v>
      </c>
      <c r="P107" s="551">
        <v>-0.108</v>
      </c>
      <c r="Q107" s="64">
        <v>81.0</v>
      </c>
      <c r="R107" s="504">
        <v>11.67</v>
      </c>
      <c r="S107" s="64">
        <v>122.0</v>
      </c>
      <c r="T107" s="64">
        <v>541.0</v>
      </c>
      <c r="U107" s="552">
        <v>35.04</v>
      </c>
    </row>
    <row r="108">
      <c r="A108" s="64" t="s">
        <v>473</v>
      </c>
      <c r="B108" s="87">
        <v>55.0</v>
      </c>
      <c r="C108" s="87" t="s">
        <v>1005</v>
      </c>
      <c r="D108" s="87" t="s">
        <v>1012</v>
      </c>
      <c r="E108" s="405">
        <v>6500.0</v>
      </c>
      <c r="F108" s="316">
        <v>5300.0</v>
      </c>
      <c r="G108" s="283">
        <v>11700.0</v>
      </c>
      <c r="H108" s="277">
        <v>56.5</v>
      </c>
      <c r="I108" s="64">
        <v>108.0</v>
      </c>
      <c r="J108" s="504">
        <v>-0.436</v>
      </c>
      <c r="K108" s="64">
        <v>118.0</v>
      </c>
      <c r="L108" s="388">
        <v>4.07</v>
      </c>
      <c r="M108" s="64">
        <v>78.0</v>
      </c>
      <c r="N108" s="390">
        <v>59.91</v>
      </c>
      <c r="O108" s="64">
        <v>48.0</v>
      </c>
      <c r="P108" s="553">
        <v>-0.649</v>
      </c>
      <c r="Q108" s="64">
        <v>132.0</v>
      </c>
      <c r="R108" s="193">
        <v>13.63</v>
      </c>
      <c r="S108" s="64">
        <v>60.0</v>
      </c>
      <c r="T108" s="64">
        <v>544.0</v>
      </c>
      <c r="U108" s="552">
        <v>34.68</v>
      </c>
    </row>
    <row r="109">
      <c r="A109" s="64" t="s">
        <v>483</v>
      </c>
      <c r="B109" s="65">
        <v>17.0</v>
      </c>
      <c r="C109" s="66" t="s">
        <v>1002</v>
      </c>
      <c r="D109" s="65" t="s">
        <v>996</v>
      </c>
      <c r="E109" s="271">
        <v>7500.0</v>
      </c>
      <c r="F109" s="256">
        <v>6200.0</v>
      </c>
      <c r="G109" s="68">
        <v>13200.0</v>
      </c>
      <c r="H109" s="322">
        <v>58.23</v>
      </c>
      <c r="I109" s="64">
        <v>89.0</v>
      </c>
      <c r="J109" s="229">
        <v>0.014</v>
      </c>
      <c r="K109" s="64">
        <v>61.0</v>
      </c>
      <c r="L109" s="554">
        <v>4.14</v>
      </c>
      <c r="M109" s="64">
        <v>131.0</v>
      </c>
      <c r="N109" s="163">
        <v>55.81</v>
      </c>
      <c r="O109" s="64">
        <v>111.0</v>
      </c>
      <c r="P109" s="349">
        <v>-0.321</v>
      </c>
      <c r="Q109" s="64">
        <v>110.0</v>
      </c>
      <c r="R109" s="555">
        <v>13.86</v>
      </c>
      <c r="S109" s="64">
        <v>52.0</v>
      </c>
      <c r="T109" s="64">
        <v>554.0</v>
      </c>
      <c r="U109" s="556">
        <v>33.48</v>
      </c>
    </row>
    <row r="110">
      <c r="A110" s="64" t="s">
        <v>255</v>
      </c>
      <c r="B110" s="66">
        <v>27.0</v>
      </c>
      <c r="C110" s="87" t="s">
        <v>997</v>
      </c>
      <c r="D110" s="87" t="s">
        <v>1014</v>
      </c>
      <c r="E110" s="431">
        <v>6400.0</v>
      </c>
      <c r="F110" s="411">
        <v>4600.0</v>
      </c>
      <c r="G110" s="452">
        <v>10600.0</v>
      </c>
      <c r="H110" s="132">
        <v>56.68</v>
      </c>
      <c r="I110" s="64">
        <v>104.0</v>
      </c>
      <c r="J110" s="557">
        <v>-0.579</v>
      </c>
      <c r="K110" s="64">
        <v>129.0</v>
      </c>
      <c r="L110" s="438">
        <v>4.08</v>
      </c>
      <c r="M110" s="64">
        <v>89.0</v>
      </c>
      <c r="N110" s="104">
        <v>58.81</v>
      </c>
      <c r="O110" s="64">
        <v>74.0</v>
      </c>
      <c r="P110" s="221">
        <v>0.271</v>
      </c>
      <c r="Q110" s="64">
        <v>32.0</v>
      </c>
      <c r="R110" s="479">
        <v>11.28</v>
      </c>
      <c r="S110" s="64">
        <v>127.0</v>
      </c>
      <c r="T110" s="64">
        <v>555.0</v>
      </c>
      <c r="U110" s="556">
        <v>33.36</v>
      </c>
    </row>
    <row r="111">
      <c r="A111" s="64" t="s">
        <v>196</v>
      </c>
      <c r="B111" s="87">
        <v>69.0</v>
      </c>
      <c r="C111" s="66" t="s">
        <v>1001</v>
      </c>
      <c r="D111" s="87" t="s">
        <v>1015</v>
      </c>
      <c r="E111" s="263">
        <v>6700.0</v>
      </c>
      <c r="F111" s="116">
        <v>5400.0</v>
      </c>
      <c r="G111" s="352">
        <v>11400.0</v>
      </c>
      <c r="H111" s="558">
        <v>48.62</v>
      </c>
      <c r="I111" s="64">
        <v>136.0</v>
      </c>
      <c r="J111" s="231">
        <v>0.107</v>
      </c>
      <c r="K111" s="64">
        <v>51.0</v>
      </c>
      <c r="L111" s="559">
        <v>4.12</v>
      </c>
      <c r="M111" s="64">
        <v>117.0</v>
      </c>
      <c r="N111" s="423">
        <v>54.22</v>
      </c>
      <c r="O111" s="64">
        <v>125.0</v>
      </c>
      <c r="P111" s="502">
        <v>0.201</v>
      </c>
      <c r="Q111" s="64">
        <v>41.0</v>
      </c>
      <c r="R111" s="200">
        <v>12.75</v>
      </c>
      <c r="S111" s="64">
        <v>88.0</v>
      </c>
      <c r="T111" s="64">
        <v>558.0</v>
      </c>
      <c r="U111" s="560">
        <v>33.0</v>
      </c>
    </row>
    <row r="112">
      <c r="A112" s="64" t="s">
        <v>277</v>
      </c>
      <c r="B112" s="65">
        <v>17.0</v>
      </c>
      <c r="C112" s="66" t="s">
        <v>1002</v>
      </c>
      <c r="D112" s="66" t="s">
        <v>959</v>
      </c>
      <c r="E112" s="339">
        <v>6300.0</v>
      </c>
      <c r="F112" s="339">
        <v>4500.0</v>
      </c>
      <c r="G112" s="452">
        <v>10600.0</v>
      </c>
      <c r="H112" s="325">
        <v>62.42</v>
      </c>
      <c r="I112" s="64">
        <v>49.0</v>
      </c>
      <c r="J112" s="322">
        <v>-0.185</v>
      </c>
      <c r="K112" s="64">
        <v>87.0</v>
      </c>
      <c r="L112" s="546">
        <v>4.07</v>
      </c>
      <c r="M112" s="64">
        <v>81.0</v>
      </c>
      <c r="N112" s="496">
        <v>53.28</v>
      </c>
      <c r="O112" s="64">
        <v>130.0</v>
      </c>
      <c r="P112" s="217">
        <v>-0.114</v>
      </c>
      <c r="Q112" s="64">
        <v>82.0</v>
      </c>
      <c r="R112" s="496">
        <v>11.13</v>
      </c>
      <c r="S112" s="64">
        <v>130.0</v>
      </c>
      <c r="T112" s="64">
        <v>559.0</v>
      </c>
      <c r="U112" s="560">
        <v>32.88</v>
      </c>
    </row>
    <row r="113">
      <c r="A113" s="64" t="s">
        <v>518</v>
      </c>
      <c r="B113" s="114" t="s">
        <v>495</v>
      </c>
      <c r="C113" s="114" t="s">
        <v>495</v>
      </c>
      <c r="D113" s="114" t="s">
        <v>495</v>
      </c>
      <c r="E113" s="431">
        <v>6400.0</v>
      </c>
      <c r="F113" s="411">
        <v>4600.0</v>
      </c>
      <c r="G113" s="452">
        <v>10600.0</v>
      </c>
      <c r="H113" s="91">
        <v>63.7</v>
      </c>
      <c r="I113" s="64">
        <v>39.0</v>
      </c>
      <c r="J113" s="455">
        <v>-0.206</v>
      </c>
      <c r="K113" s="64">
        <v>89.0</v>
      </c>
      <c r="L113" s="415">
        <v>4.06</v>
      </c>
      <c r="M113" s="64">
        <v>71.0</v>
      </c>
      <c r="N113" s="200">
        <v>57.53</v>
      </c>
      <c r="O113" s="64">
        <v>91.0</v>
      </c>
      <c r="P113" s="553">
        <v>-0.656</v>
      </c>
      <c r="Q113" s="64">
        <v>134.0</v>
      </c>
      <c r="R113" s="561">
        <v>9.0</v>
      </c>
      <c r="S113" s="64">
        <v>137.0</v>
      </c>
      <c r="T113" s="64">
        <v>561.0</v>
      </c>
      <c r="U113" s="560">
        <v>32.64</v>
      </c>
    </row>
    <row r="114">
      <c r="A114" s="64" t="s">
        <v>105</v>
      </c>
      <c r="B114" s="114" t="s">
        <v>495</v>
      </c>
      <c r="C114" s="114" t="s">
        <v>495</v>
      </c>
      <c r="D114" s="114" t="s">
        <v>495</v>
      </c>
      <c r="E114" s="431">
        <v>6400.0</v>
      </c>
      <c r="F114" s="225">
        <v>5000.0</v>
      </c>
      <c r="G114" s="352">
        <v>11400.0</v>
      </c>
      <c r="H114" s="186">
        <v>57.27</v>
      </c>
      <c r="I114" s="64">
        <v>101.0</v>
      </c>
      <c r="J114" s="249">
        <v>0.152</v>
      </c>
      <c r="K114" s="64">
        <v>45.0</v>
      </c>
      <c r="L114" s="562">
        <v>4.04</v>
      </c>
      <c r="M114" s="64">
        <v>54.0</v>
      </c>
      <c r="N114" s="426">
        <v>54.35</v>
      </c>
      <c r="O114" s="64">
        <v>122.0</v>
      </c>
      <c r="P114" s="553">
        <v>-0.652</v>
      </c>
      <c r="Q114" s="64">
        <v>133.0</v>
      </c>
      <c r="R114" s="163">
        <v>12.1</v>
      </c>
      <c r="S114" s="64">
        <v>112.0</v>
      </c>
      <c r="T114" s="64">
        <v>567.0</v>
      </c>
      <c r="U114" s="563">
        <v>31.92</v>
      </c>
    </row>
    <row r="115">
      <c r="A115" s="64" t="s">
        <v>281</v>
      </c>
      <c r="B115" s="114" t="s">
        <v>495</v>
      </c>
      <c r="C115" s="114" t="s">
        <v>495</v>
      </c>
      <c r="D115" s="114" t="s">
        <v>495</v>
      </c>
      <c r="E115" s="174">
        <v>7200.0</v>
      </c>
      <c r="F115" s="67">
        <v>5500.0</v>
      </c>
      <c r="G115" s="487">
        <v>11600.0</v>
      </c>
      <c r="H115" s="299">
        <v>55.36</v>
      </c>
      <c r="I115" s="64">
        <v>116.0</v>
      </c>
      <c r="J115" s="564">
        <v>0.198</v>
      </c>
      <c r="K115" s="64">
        <v>41.0</v>
      </c>
      <c r="L115" s="510">
        <v>4.1</v>
      </c>
      <c r="M115" s="64">
        <v>104.0</v>
      </c>
      <c r="N115" s="246">
        <v>55.03</v>
      </c>
      <c r="O115" s="64">
        <v>117.0</v>
      </c>
      <c r="P115" s="527">
        <v>-0.409</v>
      </c>
      <c r="Q115" s="64">
        <v>119.0</v>
      </c>
      <c r="R115" s="104">
        <v>13.25</v>
      </c>
      <c r="S115" s="64">
        <v>73.0</v>
      </c>
      <c r="T115" s="64">
        <v>570.0</v>
      </c>
      <c r="U115" s="563">
        <v>31.56</v>
      </c>
    </row>
    <row r="116">
      <c r="A116" s="64" t="s">
        <v>236</v>
      </c>
      <c r="B116" s="114" t="s">
        <v>495</v>
      </c>
      <c r="C116" s="114" t="s">
        <v>495</v>
      </c>
      <c r="D116" s="114" t="s">
        <v>495</v>
      </c>
      <c r="E116" s="431">
        <v>6400.0</v>
      </c>
      <c r="F116" s="339">
        <v>4500.0</v>
      </c>
      <c r="G116" s="452">
        <v>10600.0</v>
      </c>
      <c r="H116" s="565">
        <v>50.21</v>
      </c>
      <c r="I116" s="64">
        <v>135.0</v>
      </c>
      <c r="J116" s="551">
        <v>-0.141</v>
      </c>
      <c r="K116" s="64">
        <v>83.0</v>
      </c>
      <c r="L116" s="566">
        <v>4.06</v>
      </c>
      <c r="M116" s="64">
        <v>75.0</v>
      </c>
      <c r="N116" s="412">
        <v>54.01</v>
      </c>
      <c r="O116" s="64">
        <v>128.0</v>
      </c>
      <c r="P116" s="567">
        <v>0.293</v>
      </c>
      <c r="Q116" s="64">
        <v>30.0</v>
      </c>
      <c r="R116" s="482">
        <v>11.79</v>
      </c>
      <c r="S116" s="64">
        <v>119.0</v>
      </c>
      <c r="T116" s="64">
        <v>570.0</v>
      </c>
      <c r="U116" s="563">
        <v>31.56</v>
      </c>
    </row>
    <row r="117">
      <c r="A117" s="64" t="s">
        <v>106</v>
      </c>
      <c r="B117" s="65">
        <v>2.0</v>
      </c>
      <c r="C117" s="65" t="s">
        <v>1013</v>
      </c>
      <c r="D117" s="65" t="s">
        <v>1000</v>
      </c>
      <c r="E117" s="225">
        <v>6600.0</v>
      </c>
      <c r="F117" s="384">
        <v>4900.0</v>
      </c>
      <c r="G117" s="452">
        <v>10600.0</v>
      </c>
      <c r="H117" s="322">
        <v>58.17</v>
      </c>
      <c r="I117" s="64">
        <v>90.0</v>
      </c>
      <c r="J117" s="343">
        <v>-0.046</v>
      </c>
      <c r="K117" s="64">
        <v>65.0</v>
      </c>
      <c r="L117" s="524">
        <v>4.14</v>
      </c>
      <c r="M117" s="64">
        <v>126.0</v>
      </c>
      <c r="N117" s="104">
        <v>58.74</v>
      </c>
      <c r="O117" s="64">
        <v>78.0</v>
      </c>
      <c r="P117" s="294">
        <v>-0.128</v>
      </c>
      <c r="Q117" s="64">
        <v>85.0</v>
      </c>
      <c r="R117" s="412">
        <v>11.43</v>
      </c>
      <c r="S117" s="64">
        <v>126.0</v>
      </c>
      <c r="T117" s="64">
        <v>570.0</v>
      </c>
      <c r="U117" s="563">
        <v>31.56</v>
      </c>
    </row>
    <row r="118">
      <c r="A118" s="64" t="s">
        <v>449</v>
      </c>
      <c r="B118" s="114" t="s">
        <v>495</v>
      </c>
      <c r="C118" s="114" t="s">
        <v>495</v>
      </c>
      <c r="D118" s="114" t="s">
        <v>495</v>
      </c>
      <c r="E118" s="431">
        <v>6400.0</v>
      </c>
      <c r="F118" s="384">
        <v>4900.0</v>
      </c>
      <c r="G118" s="418">
        <v>11500.0</v>
      </c>
      <c r="H118" s="568">
        <v>66.8</v>
      </c>
      <c r="I118" s="64">
        <v>16.0</v>
      </c>
      <c r="J118" s="186">
        <v>-0.25</v>
      </c>
      <c r="K118" s="64">
        <v>95.0</v>
      </c>
      <c r="L118" s="569">
        <v>4.11</v>
      </c>
      <c r="M118" s="64">
        <v>114.0</v>
      </c>
      <c r="N118" s="362">
        <v>56.1</v>
      </c>
      <c r="O118" s="64">
        <v>108.0</v>
      </c>
      <c r="P118" s="423">
        <v>-0.439</v>
      </c>
      <c r="Q118" s="64">
        <v>121.0</v>
      </c>
      <c r="R118" s="246">
        <v>11.84</v>
      </c>
      <c r="S118" s="64">
        <v>118.0</v>
      </c>
      <c r="T118" s="64">
        <v>572.0</v>
      </c>
      <c r="U118" s="570">
        <v>31.32</v>
      </c>
    </row>
    <row r="119">
      <c r="A119" s="64" t="s">
        <v>298</v>
      </c>
      <c r="B119" s="114" t="s">
        <v>495</v>
      </c>
      <c r="C119" s="114" t="s">
        <v>495</v>
      </c>
      <c r="D119" s="114" t="s">
        <v>495</v>
      </c>
      <c r="E119" s="339">
        <v>6300.0</v>
      </c>
      <c r="F119" s="225">
        <v>5000.0</v>
      </c>
      <c r="G119" s="518">
        <v>11000.0</v>
      </c>
      <c r="H119" s="349">
        <v>55.69</v>
      </c>
      <c r="I119" s="64">
        <v>114.0</v>
      </c>
      <c r="J119" s="571">
        <v>-0.794</v>
      </c>
      <c r="K119" s="64">
        <v>134.0</v>
      </c>
      <c r="L119" s="483">
        <v>4.1</v>
      </c>
      <c r="M119" s="64">
        <v>102.0</v>
      </c>
      <c r="N119" s="299">
        <v>55.47</v>
      </c>
      <c r="O119" s="64">
        <v>112.0</v>
      </c>
      <c r="P119" s="572">
        <v>0.554</v>
      </c>
      <c r="Q119" s="64">
        <v>8.0</v>
      </c>
      <c r="R119" s="132">
        <v>12.32</v>
      </c>
      <c r="S119" s="64">
        <v>104.0</v>
      </c>
      <c r="T119" s="64">
        <v>574.0</v>
      </c>
      <c r="U119" s="570">
        <v>31.08</v>
      </c>
    </row>
    <row r="120">
      <c r="A120" s="64" t="s">
        <v>481</v>
      </c>
      <c r="B120" s="87">
        <v>55.0</v>
      </c>
      <c r="C120" s="66" t="s">
        <v>1002</v>
      </c>
      <c r="D120" s="65" t="s">
        <v>996</v>
      </c>
      <c r="E120" s="405">
        <v>6500.0</v>
      </c>
      <c r="F120" s="316">
        <v>5300.0</v>
      </c>
      <c r="G120" s="340">
        <v>11100.0</v>
      </c>
      <c r="H120" s="432">
        <v>61.35</v>
      </c>
      <c r="I120" s="64">
        <v>56.0</v>
      </c>
      <c r="J120" s="573">
        <v>-0.867</v>
      </c>
      <c r="K120" s="64">
        <v>136.0</v>
      </c>
      <c r="L120" s="574">
        <v>4.12</v>
      </c>
      <c r="M120" s="64">
        <v>118.0</v>
      </c>
      <c r="N120" s="169">
        <v>56.77</v>
      </c>
      <c r="O120" s="64">
        <v>101.0</v>
      </c>
      <c r="P120" s="67">
        <v>-0.026</v>
      </c>
      <c r="Q120" s="64">
        <v>69.0</v>
      </c>
      <c r="R120" s="277">
        <v>12.29</v>
      </c>
      <c r="S120" s="64">
        <v>105.0</v>
      </c>
      <c r="T120" s="64">
        <v>585.0</v>
      </c>
      <c r="U120" s="575">
        <v>29.76</v>
      </c>
    </row>
    <row r="121">
      <c r="A121" s="64" t="s">
        <v>24</v>
      </c>
      <c r="B121" s="66">
        <v>43.0</v>
      </c>
      <c r="C121" s="65" t="s">
        <v>958</v>
      </c>
      <c r="D121" s="66" t="s">
        <v>1003</v>
      </c>
      <c r="E121" s="115">
        <v>6800.0</v>
      </c>
      <c r="F121" s="196">
        <v>5600.0</v>
      </c>
      <c r="G121" s="217">
        <v>12500.0</v>
      </c>
      <c r="H121" s="374">
        <v>57.66</v>
      </c>
      <c r="I121" s="64">
        <v>94.0</v>
      </c>
      <c r="J121" s="305">
        <v>-0.129</v>
      </c>
      <c r="K121" s="64">
        <v>80.0</v>
      </c>
      <c r="L121" s="569">
        <v>4.11</v>
      </c>
      <c r="M121" s="64">
        <v>114.0</v>
      </c>
      <c r="N121" s="426">
        <v>54.33</v>
      </c>
      <c r="O121" s="64">
        <v>124.0</v>
      </c>
      <c r="P121" s="387">
        <v>-0.514</v>
      </c>
      <c r="Q121" s="64">
        <v>125.0</v>
      </c>
      <c r="R121" s="555">
        <v>13.87</v>
      </c>
      <c r="S121" s="64">
        <v>51.0</v>
      </c>
      <c r="T121" s="64">
        <v>588.0</v>
      </c>
      <c r="U121" s="576">
        <v>29.4</v>
      </c>
    </row>
    <row r="122">
      <c r="A122" s="64" t="s">
        <v>418</v>
      </c>
      <c r="B122" s="114" t="s">
        <v>495</v>
      </c>
      <c r="C122" s="114" t="s">
        <v>495</v>
      </c>
      <c r="D122" s="114" t="s">
        <v>495</v>
      </c>
      <c r="E122" s="431">
        <v>6400.0</v>
      </c>
      <c r="F122" s="384">
        <v>4900.0</v>
      </c>
      <c r="G122" s="352">
        <v>11400.0</v>
      </c>
      <c r="H122" s="545">
        <v>53.27</v>
      </c>
      <c r="I122" s="64">
        <v>126.0</v>
      </c>
      <c r="J122" s="482">
        <v>-0.414</v>
      </c>
      <c r="K122" s="64">
        <v>115.0</v>
      </c>
      <c r="L122" s="454">
        <v>4.1</v>
      </c>
      <c r="M122" s="64">
        <v>109.0</v>
      </c>
      <c r="N122" s="482">
        <v>54.91</v>
      </c>
      <c r="O122" s="64">
        <v>118.0</v>
      </c>
      <c r="P122" s="416">
        <v>0.199</v>
      </c>
      <c r="Q122" s="64">
        <v>42.0</v>
      </c>
      <c r="R122" s="551">
        <v>13.04</v>
      </c>
      <c r="S122" s="64">
        <v>79.0</v>
      </c>
      <c r="T122" s="64">
        <v>589.0</v>
      </c>
      <c r="U122" s="576">
        <v>29.28</v>
      </c>
    </row>
    <row r="123">
      <c r="A123" s="64" t="s">
        <v>232</v>
      </c>
      <c r="B123" s="87">
        <v>55.0</v>
      </c>
      <c r="C123" s="87" t="s">
        <v>1005</v>
      </c>
      <c r="D123" s="87" t="s">
        <v>1010</v>
      </c>
      <c r="E123" s="197">
        <v>7100.0</v>
      </c>
      <c r="F123" s="513">
        <v>5100.0</v>
      </c>
      <c r="G123" s="352">
        <v>11400.0</v>
      </c>
      <c r="H123" s="152">
        <v>59.38</v>
      </c>
      <c r="I123" s="64">
        <v>79.0</v>
      </c>
      <c r="J123" s="444">
        <v>0.133</v>
      </c>
      <c r="K123" s="64">
        <v>48.0</v>
      </c>
      <c r="L123" s="577">
        <v>4.11</v>
      </c>
      <c r="M123" s="64">
        <v>113.0</v>
      </c>
      <c r="N123" s="246">
        <v>55.11</v>
      </c>
      <c r="O123" s="64">
        <v>116.0</v>
      </c>
      <c r="P123" s="412">
        <v>-0.462</v>
      </c>
      <c r="Q123" s="64">
        <v>122.0</v>
      </c>
      <c r="R123" s="349">
        <v>12.06</v>
      </c>
      <c r="S123" s="64">
        <v>113.0</v>
      </c>
      <c r="T123" s="64">
        <v>591.0</v>
      </c>
      <c r="U123" s="576">
        <v>29.04</v>
      </c>
    </row>
    <row r="124">
      <c r="A124" s="64" t="s">
        <v>1025</v>
      </c>
      <c r="B124" s="114" t="s">
        <v>495</v>
      </c>
      <c r="C124" s="114" t="s">
        <v>495</v>
      </c>
      <c r="D124" s="114" t="s">
        <v>495</v>
      </c>
      <c r="E124" s="196">
        <v>7000.0</v>
      </c>
      <c r="F124" s="339">
        <v>4500.0</v>
      </c>
      <c r="G124" s="452">
        <v>10600.0</v>
      </c>
      <c r="H124" s="391">
        <v>54.62</v>
      </c>
      <c r="I124" s="64">
        <v>119.0</v>
      </c>
      <c r="J124" s="443">
        <v>-0.58</v>
      </c>
      <c r="K124" s="64">
        <v>130.0</v>
      </c>
      <c r="L124" s="578">
        <v>4.17</v>
      </c>
      <c r="M124" s="64">
        <v>135.0</v>
      </c>
      <c r="N124" s="509">
        <v>59.14</v>
      </c>
      <c r="O124" s="64">
        <v>63.0</v>
      </c>
      <c r="P124" s="534">
        <v>0.238</v>
      </c>
      <c r="Q124" s="64">
        <v>36.0</v>
      </c>
      <c r="R124" s="138">
        <v>12.14</v>
      </c>
      <c r="S124" s="64">
        <v>111.0</v>
      </c>
      <c r="T124" s="64">
        <v>594.0</v>
      </c>
      <c r="U124" s="579">
        <v>28.68</v>
      </c>
    </row>
    <row r="125">
      <c r="A125" s="64" t="s">
        <v>1026</v>
      </c>
      <c r="B125" s="114" t="s">
        <v>495</v>
      </c>
      <c r="C125" s="114" t="s">
        <v>495</v>
      </c>
      <c r="D125" s="114" t="s">
        <v>495</v>
      </c>
      <c r="E125" s="405">
        <v>6500.0</v>
      </c>
      <c r="F125" s="351">
        <v>4700.0</v>
      </c>
      <c r="G125" s="452">
        <v>10600.0</v>
      </c>
      <c r="H125" s="132">
        <v>56.65</v>
      </c>
      <c r="I125" s="64">
        <v>105.0</v>
      </c>
      <c r="J125" s="496">
        <v>-0.56</v>
      </c>
      <c r="K125" s="64">
        <v>128.0</v>
      </c>
      <c r="L125" s="505">
        <v>4.09</v>
      </c>
      <c r="M125" s="64">
        <v>90.0</v>
      </c>
      <c r="N125" s="414">
        <v>55.28</v>
      </c>
      <c r="O125" s="64">
        <v>114.0</v>
      </c>
      <c r="P125" s="459">
        <v>0.054</v>
      </c>
      <c r="Q125" s="64">
        <v>54.0</v>
      </c>
      <c r="R125" s="138">
        <v>12.15</v>
      </c>
      <c r="S125" s="64">
        <v>110.0</v>
      </c>
      <c r="T125" s="64">
        <v>601.0</v>
      </c>
      <c r="U125" s="580">
        <v>27.84</v>
      </c>
    </row>
    <row r="126">
      <c r="A126" s="64" t="s">
        <v>363</v>
      </c>
      <c r="B126" s="114" t="s">
        <v>495</v>
      </c>
      <c r="C126" s="114" t="s">
        <v>495</v>
      </c>
      <c r="D126" s="114" t="s">
        <v>495</v>
      </c>
      <c r="E126" s="67">
        <v>6900.0</v>
      </c>
      <c r="F126" s="384">
        <v>4900.0</v>
      </c>
      <c r="G126" s="352">
        <v>11400.0</v>
      </c>
      <c r="H126" s="581">
        <v>58.48</v>
      </c>
      <c r="I126" s="64">
        <v>86.0</v>
      </c>
      <c r="J126" s="362">
        <v>-0.32</v>
      </c>
      <c r="K126" s="64">
        <v>101.0</v>
      </c>
      <c r="L126" s="415">
        <v>4.06</v>
      </c>
      <c r="M126" s="64">
        <v>72.0</v>
      </c>
      <c r="N126" s="138">
        <v>55.83</v>
      </c>
      <c r="O126" s="64">
        <v>110.0</v>
      </c>
      <c r="P126" s="557">
        <v>-0.546</v>
      </c>
      <c r="Q126" s="64">
        <v>127.0</v>
      </c>
      <c r="R126" s="277">
        <v>12.27</v>
      </c>
      <c r="S126" s="64">
        <v>106.0</v>
      </c>
      <c r="T126" s="64">
        <v>602.0</v>
      </c>
      <c r="U126" s="582">
        <v>27.72</v>
      </c>
    </row>
    <row r="127">
      <c r="A127" s="64" t="s">
        <v>30</v>
      </c>
      <c r="B127" s="65">
        <v>8.0</v>
      </c>
      <c r="C127" s="66" t="s">
        <v>1002</v>
      </c>
      <c r="D127" s="66" t="s">
        <v>999</v>
      </c>
      <c r="E127" s="405">
        <v>6500.0</v>
      </c>
      <c r="F127" s="271">
        <v>6100.0</v>
      </c>
      <c r="G127" s="256">
        <v>12900.0</v>
      </c>
      <c r="H127" s="482">
        <v>54.9</v>
      </c>
      <c r="I127" s="64">
        <v>118.0</v>
      </c>
      <c r="J127" s="132">
        <v>-0.287</v>
      </c>
      <c r="K127" s="64">
        <v>97.0</v>
      </c>
      <c r="L127" s="583">
        <v>4.15</v>
      </c>
      <c r="M127" s="64">
        <v>134.0</v>
      </c>
      <c r="N127" s="426">
        <v>54.38</v>
      </c>
      <c r="O127" s="64">
        <v>121.0</v>
      </c>
      <c r="P127" s="299">
        <v>-0.342</v>
      </c>
      <c r="Q127" s="64">
        <v>114.0</v>
      </c>
      <c r="R127" s="584">
        <v>15.15</v>
      </c>
      <c r="S127" s="64">
        <v>21.0</v>
      </c>
      <c r="T127" s="64">
        <v>605.0</v>
      </c>
      <c r="U127" s="582">
        <v>27.36</v>
      </c>
    </row>
    <row r="128">
      <c r="A128" s="64" t="s">
        <v>331</v>
      </c>
      <c r="B128" s="87">
        <v>55.0</v>
      </c>
      <c r="C128" s="65" t="s">
        <v>989</v>
      </c>
      <c r="D128" s="66" t="s">
        <v>1003</v>
      </c>
      <c r="E128" s="263">
        <v>6700.0</v>
      </c>
      <c r="F128" s="116">
        <v>5400.0</v>
      </c>
      <c r="G128" s="418">
        <v>11500.0</v>
      </c>
      <c r="H128" s="374">
        <v>57.67</v>
      </c>
      <c r="I128" s="64">
        <v>93.0</v>
      </c>
      <c r="J128" s="551">
        <v>-0.141</v>
      </c>
      <c r="K128" s="64">
        <v>83.0</v>
      </c>
      <c r="L128" s="566">
        <v>4.06</v>
      </c>
      <c r="M128" s="64">
        <v>75.0</v>
      </c>
      <c r="N128" s="200">
        <v>57.49</v>
      </c>
      <c r="O128" s="64">
        <v>92.0</v>
      </c>
      <c r="P128" s="458">
        <v>-0.796</v>
      </c>
      <c r="Q128" s="64">
        <v>135.0</v>
      </c>
      <c r="R128" s="585">
        <v>10.39</v>
      </c>
      <c r="S128" s="64">
        <v>134.0</v>
      </c>
      <c r="T128" s="64">
        <v>612.0</v>
      </c>
      <c r="U128" s="586">
        <v>26.52</v>
      </c>
    </row>
    <row r="129">
      <c r="A129" s="64" t="s">
        <v>126</v>
      </c>
      <c r="B129" s="114" t="s">
        <v>495</v>
      </c>
      <c r="C129" s="114" t="s">
        <v>495</v>
      </c>
      <c r="D129" s="114" t="s">
        <v>495</v>
      </c>
      <c r="E129" s="263">
        <v>6700.0</v>
      </c>
      <c r="F129" s="288">
        <v>5200.0</v>
      </c>
      <c r="G129" s="490">
        <v>12100.0</v>
      </c>
      <c r="H129" s="311">
        <v>57.44</v>
      </c>
      <c r="I129" s="64">
        <v>98.0</v>
      </c>
      <c r="J129" s="305">
        <v>-0.135</v>
      </c>
      <c r="K129" s="64">
        <v>82.0</v>
      </c>
      <c r="L129" s="587">
        <v>4.12</v>
      </c>
      <c r="M129" s="64">
        <v>116.0</v>
      </c>
      <c r="N129" s="217">
        <v>57.93</v>
      </c>
      <c r="O129" s="64">
        <v>87.0</v>
      </c>
      <c r="P129" s="435">
        <v>-0.412</v>
      </c>
      <c r="Q129" s="64">
        <v>120.0</v>
      </c>
      <c r="R129" s="426">
        <v>11.53</v>
      </c>
      <c r="S129" s="64">
        <v>123.0</v>
      </c>
      <c r="T129" s="64">
        <v>626.0</v>
      </c>
      <c r="U129" s="588">
        <v>24.84</v>
      </c>
    </row>
    <row r="130">
      <c r="A130" s="64" t="s">
        <v>289</v>
      </c>
      <c r="B130" s="65">
        <v>17.0</v>
      </c>
      <c r="C130" s="66" t="s">
        <v>1002</v>
      </c>
      <c r="D130" s="66" t="s">
        <v>1003</v>
      </c>
      <c r="E130" s="225">
        <v>6600.0</v>
      </c>
      <c r="F130" s="411">
        <v>4600.0</v>
      </c>
      <c r="G130" s="452">
        <v>10600.0</v>
      </c>
      <c r="H130" s="523">
        <v>64.53</v>
      </c>
      <c r="I130" s="64">
        <v>33.0</v>
      </c>
      <c r="J130" s="163">
        <v>-0.338</v>
      </c>
      <c r="K130" s="64">
        <v>106.0</v>
      </c>
      <c r="L130" s="539">
        <v>4.13</v>
      </c>
      <c r="M130" s="64">
        <v>123.0</v>
      </c>
      <c r="N130" s="553">
        <v>51.71</v>
      </c>
      <c r="O130" s="64">
        <v>133.0</v>
      </c>
      <c r="P130" s="391">
        <v>-0.392</v>
      </c>
      <c r="Q130" s="64">
        <v>116.0</v>
      </c>
      <c r="R130" s="391">
        <v>11.75</v>
      </c>
      <c r="S130" s="64">
        <v>120.0</v>
      </c>
      <c r="T130" s="64">
        <v>631.0</v>
      </c>
      <c r="U130" s="589">
        <v>24.24</v>
      </c>
    </row>
    <row r="131">
      <c r="A131" s="64" t="s">
        <v>400</v>
      </c>
      <c r="B131" s="87">
        <v>55.0</v>
      </c>
      <c r="C131" s="66" t="s">
        <v>1001</v>
      </c>
      <c r="D131" s="66" t="s">
        <v>959</v>
      </c>
      <c r="E131" s="339">
        <v>6300.0</v>
      </c>
      <c r="F131" s="411">
        <v>4600.0</v>
      </c>
      <c r="G131" s="452">
        <v>10600.0</v>
      </c>
      <c r="H131" s="132">
        <v>56.55</v>
      </c>
      <c r="I131" s="64">
        <v>107.0</v>
      </c>
      <c r="J131" s="217">
        <v>-0.151</v>
      </c>
      <c r="K131" s="64">
        <v>85.0</v>
      </c>
      <c r="L131" s="539">
        <v>4.13</v>
      </c>
      <c r="M131" s="64">
        <v>121.0</v>
      </c>
      <c r="N131" s="374">
        <v>57.14</v>
      </c>
      <c r="O131" s="64">
        <v>97.0</v>
      </c>
      <c r="P131" s="400">
        <v>-0.227</v>
      </c>
      <c r="Q131" s="64">
        <v>98.0</v>
      </c>
      <c r="R131" s="412">
        <v>11.46</v>
      </c>
      <c r="S131" s="64">
        <v>125.0</v>
      </c>
      <c r="T131" s="64">
        <v>633.0</v>
      </c>
      <c r="U131" s="590">
        <v>24.0</v>
      </c>
    </row>
    <row r="132">
      <c r="A132" s="64" t="s">
        <v>1027</v>
      </c>
      <c r="B132" s="66">
        <v>27.0</v>
      </c>
      <c r="C132" s="87" t="s">
        <v>992</v>
      </c>
      <c r="D132" s="66" t="s">
        <v>959</v>
      </c>
      <c r="E132" s="339">
        <v>6300.0</v>
      </c>
      <c r="F132" s="339">
        <v>4500.0</v>
      </c>
      <c r="G132" s="452">
        <v>10600.0</v>
      </c>
      <c r="H132" s="435">
        <v>54.27</v>
      </c>
      <c r="I132" s="64">
        <v>122.0</v>
      </c>
      <c r="J132" s="591">
        <v>0.272</v>
      </c>
      <c r="K132" s="64">
        <v>32.0</v>
      </c>
      <c r="L132" s="355">
        <v>4.14</v>
      </c>
      <c r="M132" s="64">
        <v>130.0</v>
      </c>
      <c r="N132" s="311">
        <v>57.02</v>
      </c>
      <c r="O132" s="64">
        <v>99.0</v>
      </c>
      <c r="P132" s="545">
        <v>-0.487</v>
      </c>
      <c r="Q132" s="64">
        <v>124.0</v>
      </c>
      <c r="R132" s="514">
        <v>10.71</v>
      </c>
      <c r="S132" s="64">
        <v>133.0</v>
      </c>
      <c r="T132" s="64">
        <v>640.0</v>
      </c>
      <c r="U132" s="592">
        <v>23.16</v>
      </c>
    </row>
    <row r="133">
      <c r="A133" s="64" t="s">
        <v>1028</v>
      </c>
      <c r="B133" s="114" t="s">
        <v>495</v>
      </c>
      <c r="C133" s="114" t="s">
        <v>495</v>
      </c>
      <c r="D133" s="114" t="s">
        <v>495</v>
      </c>
      <c r="E133" s="225">
        <v>6600.0</v>
      </c>
      <c r="F133" s="339">
        <v>4500.0</v>
      </c>
      <c r="G133" s="339">
        <v>10500.0</v>
      </c>
      <c r="H133" s="230">
        <v>59.16</v>
      </c>
      <c r="I133" s="64">
        <v>82.0</v>
      </c>
      <c r="J133" s="155">
        <v>-0.082</v>
      </c>
      <c r="K133" s="64">
        <v>72.0</v>
      </c>
      <c r="L133" s="593">
        <v>4.15</v>
      </c>
      <c r="M133" s="64">
        <v>132.0</v>
      </c>
      <c r="N133" s="527">
        <v>54.59</v>
      </c>
      <c r="O133" s="64">
        <v>119.0</v>
      </c>
      <c r="P133" s="594">
        <v>-0.566</v>
      </c>
      <c r="Q133" s="64">
        <v>129.0</v>
      </c>
      <c r="R133" s="557">
        <v>11.1</v>
      </c>
      <c r="S133" s="64">
        <v>131.0</v>
      </c>
      <c r="T133" s="64">
        <v>665.0</v>
      </c>
      <c r="U133" s="595">
        <v>20.15</v>
      </c>
    </row>
    <row r="134">
      <c r="A134" s="64" t="s">
        <v>185</v>
      </c>
      <c r="B134" s="65">
        <v>8.0</v>
      </c>
      <c r="C134" s="65" t="s">
        <v>958</v>
      </c>
      <c r="D134" s="66" t="s">
        <v>999</v>
      </c>
      <c r="E134" s="115">
        <v>6800.0</v>
      </c>
      <c r="F134" s="197">
        <v>5700.0</v>
      </c>
      <c r="G134" s="117">
        <v>12400.0</v>
      </c>
      <c r="H134" s="514">
        <v>51.34</v>
      </c>
      <c r="I134" s="64">
        <v>131.0</v>
      </c>
      <c r="J134" s="435">
        <v>-0.453</v>
      </c>
      <c r="K134" s="64">
        <v>120.0</v>
      </c>
      <c r="L134" s="596">
        <v>4.06</v>
      </c>
      <c r="M134" s="64">
        <v>65.0</v>
      </c>
      <c r="N134" s="597">
        <v>51.38</v>
      </c>
      <c r="O134" s="64">
        <v>134.0</v>
      </c>
      <c r="P134" s="277">
        <v>-0.272</v>
      </c>
      <c r="Q134" s="64">
        <v>103.0</v>
      </c>
      <c r="R134" s="414">
        <v>11.94</v>
      </c>
      <c r="S134" s="64">
        <v>116.0</v>
      </c>
      <c r="T134" s="64">
        <v>669.0</v>
      </c>
      <c r="U134" s="598">
        <v>19.67</v>
      </c>
    </row>
    <row r="135">
      <c r="A135" s="64" t="s">
        <v>1029</v>
      </c>
      <c r="B135" s="114" t="s">
        <v>495</v>
      </c>
      <c r="C135" s="114" t="s">
        <v>495</v>
      </c>
      <c r="D135" s="114" t="s">
        <v>495</v>
      </c>
      <c r="E135" s="431">
        <v>6400.0</v>
      </c>
      <c r="F135" s="339">
        <v>4500.0</v>
      </c>
      <c r="G135" s="452">
        <v>10600.0</v>
      </c>
      <c r="H135" s="425">
        <v>61.83</v>
      </c>
      <c r="I135" s="64">
        <v>54.0</v>
      </c>
      <c r="J135" s="151">
        <v>-1.279</v>
      </c>
      <c r="K135" s="64">
        <v>138.0</v>
      </c>
      <c r="L135" s="599">
        <v>4.2</v>
      </c>
      <c r="M135" s="64">
        <v>136.0</v>
      </c>
      <c r="N135" s="423">
        <v>54.17</v>
      </c>
      <c r="O135" s="64">
        <v>127.0</v>
      </c>
      <c r="P135" s="217">
        <v>-0.116</v>
      </c>
      <c r="Q135" s="64">
        <v>83.0</v>
      </c>
      <c r="R135" s="600">
        <v>9.7</v>
      </c>
      <c r="S135" s="64">
        <v>136.0</v>
      </c>
      <c r="T135" s="64">
        <v>674.0</v>
      </c>
      <c r="U135" s="601">
        <v>19.07</v>
      </c>
    </row>
    <row r="136">
      <c r="A136" s="64" t="s">
        <v>257</v>
      </c>
      <c r="B136" s="114" t="s">
        <v>495</v>
      </c>
      <c r="C136" s="114" t="s">
        <v>495</v>
      </c>
      <c r="D136" s="114" t="s">
        <v>495</v>
      </c>
      <c r="E136" s="405">
        <v>6500.0</v>
      </c>
      <c r="F136" s="339">
        <v>4500.0</v>
      </c>
      <c r="G136" s="452">
        <v>10600.0</v>
      </c>
      <c r="H136" s="151">
        <v>42.25</v>
      </c>
      <c r="I136" s="64">
        <v>138.0</v>
      </c>
      <c r="J136" s="391">
        <v>-0.421</v>
      </c>
      <c r="K136" s="64">
        <v>116.0</v>
      </c>
      <c r="L136" s="602">
        <v>4.13</v>
      </c>
      <c r="M136" s="64">
        <v>124.0</v>
      </c>
      <c r="N136" s="603">
        <v>46.72</v>
      </c>
      <c r="O136" s="64">
        <v>137.0</v>
      </c>
      <c r="P136" s="152">
        <v>-0.057</v>
      </c>
      <c r="Q136" s="64">
        <v>77.0</v>
      </c>
      <c r="R136" s="132">
        <v>12.33</v>
      </c>
      <c r="S136" s="64">
        <v>102.0</v>
      </c>
      <c r="T136" s="64">
        <v>694.0</v>
      </c>
      <c r="U136" s="604">
        <v>16.67</v>
      </c>
    </row>
    <row r="137">
      <c r="A137" s="64" t="s">
        <v>1030</v>
      </c>
      <c r="B137" s="66">
        <v>43.0</v>
      </c>
      <c r="C137" s="65" t="s">
        <v>1013</v>
      </c>
      <c r="D137" s="65" t="s">
        <v>996</v>
      </c>
      <c r="E137" s="196">
        <v>7000.0</v>
      </c>
      <c r="F137" s="339">
        <v>4500.0</v>
      </c>
      <c r="G137" s="452">
        <v>10600.0</v>
      </c>
      <c r="H137" s="459">
        <v>60.97</v>
      </c>
      <c r="I137" s="64">
        <v>59.0</v>
      </c>
      <c r="J137" s="426">
        <v>-0.462</v>
      </c>
      <c r="K137" s="64">
        <v>121.0</v>
      </c>
      <c r="L137" s="605">
        <v>4.2</v>
      </c>
      <c r="M137" s="64">
        <v>137.0</v>
      </c>
      <c r="N137" s="548">
        <v>52.0</v>
      </c>
      <c r="O137" s="64">
        <v>131.0</v>
      </c>
      <c r="P137" s="606">
        <v>-0.973</v>
      </c>
      <c r="Q137" s="64">
        <v>137.0</v>
      </c>
      <c r="R137" s="387">
        <v>11.2</v>
      </c>
      <c r="S137" s="64">
        <v>128.0</v>
      </c>
      <c r="T137" s="64">
        <v>713.0</v>
      </c>
      <c r="U137" s="607">
        <v>14.39</v>
      </c>
    </row>
    <row r="138">
      <c r="A138" s="64" t="s">
        <v>275</v>
      </c>
      <c r="B138" s="66">
        <v>43.0</v>
      </c>
      <c r="C138" s="66" t="s">
        <v>1002</v>
      </c>
      <c r="D138" s="66" t="s">
        <v>999</v>
      </c>
      <c r="E138" s="225">
        <v>6600.0</v>
      </c>
      <c r="F138" s="411">
        <v>4600.0</v>
      </c>
      <c r="G138" s="463">
        <v>10700.0</v>
      </c>
      <c r="H138" s="608">
        <v>44.39</v>
      </c>
      <c r="I138" s="64">
        <v>137.0</v>
      </c>
      <c r="J138" s="423">
        <v>-0.473</v>
      </c>
      <c r="K138" s="64">
        <v>123.0</v>
      </c>
      <c r="L138" s="609">
        <v>4.15</v>
      </c>
      <c r="M138" s="64">
        <v>133.0</v>
      </c>
      <c r="N138" s="151">
        <v>44.74</v>
      </c>
      <c r="O138" s="64">
        <v>138.0</v>
      </c>
      <c r="P138" s="496">
        <v>-0.531</v>
      </c>
      <c r="Q138" s="64">
        <v>126.0</v>
      </c>
      <c r="R138" s="281">
        <v>13.47</v>
      </c>
      <c r="S138" s="64">
        <v>66.0</v>
      </c>
      <c r="T138" s="64">
        <v>723.0</v>
      </c>
      <c r="U138" s="610">
        <v>13.19</v>
      </c>
    </row>
    <row r="139">
      <c r="A139" s="64" t="s">
        <v>1031</v>
      </c>
      <c r="B139" s="114" t="s">
        <v>495</v>
      </c>
      <c r="C139" s="114" t="s">
        <v>495</v>
      </c>
      <c r="D139" s="114" t="s">
        <v>495</v>
      </c>
      <c r="E139" s="339">
        <v>6300.0</v>
      </c>
      <c r="F139" s="339">
        <v>4500.0</v>
      </c>
      <c r="G139" s="452">
        <v>10600.0</v>
      </c>
      <c r="H139" s="387">
        <v>52.98</v>
      </c>
      <c r="I139" s="64">
        <v>127.0</v>
      </c>
      <c r="J139" s="470">
        <v>-0.701</v>
      </c>
      <c r="K139" s="64">
        <v>133.0</v>
      </c>
      <c r="L139" s="611">
        <v>4.29</v>
      </c>
      <c r="M139" s="64">
        <v>138.0</v>
      </c>
      <c r="N139" s="612">
        <v>48.76</v>
      </c>
      <c r="O139" s="64">
        <v>136.0</v>
      </c>
      <c r="P139" s="613">
        <v>-0.613</v>
      </c>
      <c r="Q139" s="64">
        <v>131.0</v>
      </c>
      <c r="R139" s="151">
        <v>7.88</v>
      </c>
      <c r="S139" s="64">
        <v>138.0</v>
      </c>
      <c r="T139" s="64">
        <v>803.0</v>
      </c>
      <c r="U139" s="614">
        <v>3.58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7.86"/>
    <col customWidth="1" min="2" max="3" width="6.14"/>
    <col customWidth="1" min="4" max="4" width="10.14"/>
    <col customWidth="1" min="5" max="5" width="5.86"/>
    <col customWidth="1" min="6" max="6" width="5.29"/>
    <col customWidth="1" min="7" max="7" width="4.86"/>
    <col customWidth="1" min="8" max="8" width="6.14"/>
    <col customWidth="1" min="9" max="9" width="4.86"/>
    <col customWidth="1" min="10" max="10" width="7.14"/>
    <col customWidth="1" min="11" max="11" width="4.86"/>
    <col customWidth="1" min="12" max="12" width="7.14"/>
    <col customWidth="1" min="13" max="13" width="5.86"/>
    <col customWidth="1" min="14" max="14" width="13.71"/>
    <col customWidth="1" min="15" max="15" width="6.0"/>
    <col customWidth="1" min="16" max="16" width="6.43"/>
    <col customWidth="1" min="17" max="18" width="6.0"/>
    <col customWidth="1" min="19" max="19" width="6.86"/>
    <col customWidth="1" min="20" max="20" width="7.86"/>
    <col customWidth="1" min="21" max="21" width="7.57"/>
    <col customWidth="1" min="22" max="22" width="10.29"/>
  </cols>
  <sheetData>
    <row r="1">
      <c r="A1" s="2" t="s">
        <v>1</v>
      </c>
      <c r="B1" s="3" t="s">
        <v>2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10</v>
      </c>
      <c r="H1" s="2" t="s">
        <v>12</v>
      </c>
      <c r="I1" s="2" t="s">
        <v>10</v>
      </c>
      <c r="J1" s="2" t="s">
        <v>13</v>
      </c>
      <c r="K1" s="2" t="s">
        <v>10</v>
      </c>
      <c r="L1" s="2" t="s">
        <v>14</v>
      </c>
      <c r="M1" s="2" t="s">
        <v>10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19</v>
      </c>
      <c r="S1" s="2" t="s">
        <v>20</v>
      </c>
      <c r="T1" s="2" t="s">
        <v>21</v>
      </c>
      <c r="U1" s="2" t="s">
        <v>22</v>
      </c>
      <c r="V1" s="2" t="s">
        <v>23</v>
      </c>
    </row>
    <row r="2">
      <c r="A2" s="5" t="s">
        <v>24</v>
      </c>
      <c r="B2" s="5">
        <v>7400.0</v>
      </c>
      <c r="C2" s="5">
        <v>3.0</v>
      </c>
      <c r="D2" s="5">
        <v>3.0</v>
      </c>
      <c r="E2" s="6">
        <v>1.0</v>
      </c>
      <c r="F2" s="5">
        <v>0.0</v>
      </c>
      <c r="G2" s="6">
        <v>0.0</v>
      </c>
      <c r="H2" s="5">
        <v>1.0</v>
      </c>
      <c r="I2" s="6">
        <v>0.33</v>
      </c>
      <c r="J2" s="5">
        <v>1.0</v>
      </c>
      <c r="K2" s="6">
        <v>0.33</v>
      </c>
      <c r="L2" s="5">
        <v>2.0</v>
      </c>
      <c r="M2" s="6">
        <v>0.67</v>
      </c>
      <c r="N2" s="5">
        <v>12.0</v>
      </c>
      <c r="O2" s="5">
        <v>70.33</v>
      </c>
      <c r="P2" s="5">
        <v>67.67</v>
      </c>
      <c r="Q2" s="5">
        <v>69.67</v>
      </c>
      <c r="R2" s="5">
        <v>70.0</v>
      </c>
      <c r="S2" s="5">
        <v>69.0</v>
      </c>
      <c r="T2" s="5">
        <v>69.83</v>
      </c>
      <c r="U2" s="5">
        <v>69.42</v>
      </c>
      <c r="V2" s="8">
        <v>511027.0</v>
      </c>
    </row>
    <row r="3">
      <c r="A3" s="5" t="s">
        <v>57</v>
      </c>
      <c r="B3" s="5">
        <v>9500.0</v>
      </c>
      <c r="C3" s="5">
        <v>8.0</v>
      </c>
      <c r="D3" s="5">
        <v>7.0</v>
      </c>
      <c r="E3" s="6">
        <v>0.88</v>
      </c>
      <c r="F3" s="5">
        <v>1.0</v>
      </c>
      <c r="G3" s="6">
        <v>0.13</v>
      </c>
      <c r="H3" s="5">
        <v>3.0</v>
      </c>
      <c r="I3" s="6">
        <v>0.38</v>
      </c>
      <c r="J3" s="5">
        <v>3.0</v>
      </c>
      <c r="K3" s="6">
        <v>0.38</v>
      </c>
      <c r="L3" s="5">
        <v>3.0</v>
      </c>
      <c r="M3" s="6">
        <v>0.38</v>
      </c>
      <c r="N3" s="5">
        <v>30.0</v>
      </c>
      <c r="O3" s="5">
        <v>69.13</v>
      </c>
      <c r="P3" s="5">
        <v>70.0</v>
      </c>
      <c r="Q3" s="5">
        <v>68.14</v>
      </c>
      <c r="R3" s="5">
        <v>71.0</v>
      </c>
      <c r="S3" s="5">
        <v>69.56</v>
      </c>
      <c r="T3" s="5">
        <v>69.57</v>
      </c>
      <c r="U3" s="5">
        <v>69.57</v>
      </c>
      <c r="V3" s="8">
        <v>1944165.0</v>
      </c>
    </row>
    <row r="4">
      <c r="A4" s="5" t="s">
        <v>61</v>
      </c>
      <c r="B4" s="5">
        <v>12000.0</v>
      </c>
      <c r="C4" s="5">
        <v>5.0</v>
      </c>
      <c r="D4" s="5">
        <v>4.0</v>
      </c>
      <c r="E4" s="6">
        <v>0.8</v>
      </c>
      <c r="F4" s="5">
        <v>0.0</v>
      </c>
      <c r="G4" s="6">
        <v>0.0</v>
      </c>
      <c r="H4" s="5">
        <v>1.0</v>
      </c>
      <c r="I4" s="6">
        <v>0.2</v>
      </c>
      <c r="J4" s="5">
        <v>1.0</v>
      </c>
      <c r="K4" s="6">
        <v>0.2</v>
      </c>
      <c r="L4" s="5">
        <v>3.0</v>
      </c>
      <c r="M4" s="6">
        <v>0.6</v>
      </c>
      <c r="N4" s="5">
        <v>18.0</v>
      </c>
      <c r="O4" s="5">
        <v>68.6</v>
      </c>
      <c r="P4" s="5">
        <v>70.0</v>
      </c>
      <c r="Q4" s="5">
        <v>68.75</v>
      </c>
      <c r="R4" s="5">
        <v>72.0</v>
      </c>
      <c r="S4" s="5">
        <v>69.3</v>
      </c>
      <c r="T4" s="5">
        <v>70.38</v>
      </c>
      <c r="U4" s="5">
        <v>69.78</v>
      </c>
      <c r="V4" s="8">
        <v>928924.0</v>
      </c>
    </row>
    <row r="5">
      <c r="A5" s="5" t="s">
        <v>37</v>
      </c>
      <c r="B5" s="5">
        <v>7300.0</v>
      </c>
      <c r="C5" s="5">
        <v>3.0</v>
      </c>
      <c r="D5" s="5">
        <v>3.0</v>
      </c>
      <c r="E5" s="6">
        <v>1.0</v>
      </c>
      <c r="F5" s="5">
        <v>0.0</v>
      </c>
      <c r="G5" s="6">
        <v>0.0</v>
      </c>
      <c r="H5" s="5">
        <v>0.0</v>
      </c>
      <c r="I5" s="6">
        <v>0.0</v>
      </c>
      <c r="J5" s="5">
        <v>0.0</v>
      </c>
      <c r="K5" s="6">
        <v>0.0</v>
      </c>
      <c r="L5" s="5">
        <v>3.0</v>
      </c>
      <c r="M5" s="6">
        <v>1.0</v>
      </c>
      <c r="N5" s="5">
        <v>12.0</v>
      </c>
      <c r="O5" s="5">
        <v>69.0</v>
      </c>
      <c r="P5" s="5">
        <v>69.67</v>
      </c>
      <c r="Q5" s="5">
        <v>70.33</v>
      </c>
      <c r="R5" s="5">
        <v>71.33</v>
      </c>
      <c r="S5" s="5">
        <v>69.33</v>
      </c>
      <c r="T5" s="5">
        <v>70.83</v>
      </c>
      <c r="U5" s="5">
        <v>70.08</v>
      </c>
      <c r="V5" s="8">
        <v>251092.0</v>
      </c>
    </row>
    <row r="6">
      <c r="A6" s="5" t="s">
        <v>87</v>
      </c>
      <c r="B6" s="5">
        <v>8200.0</v>
      </c>
      <c r="C6" s="5">
        <v>4.0</v>
      </c>
      <c r="D6" s="5">
        <v>3.0</v>
      </c>
      <c r="E6" s="6">
        <v>0.75</v>
      </c>
      <c r="F6" s="5">
        <v>0.0</v>
      </c>
      <c r="G6" s="6">
        <v>0.0</v>
      </c>
      <c r="H6" s="5">
        <v>1.0</v>
      </c>
      <c r="I6" s="6">
        <v>0.25</v>
      </c>
      <c r="J6" s="5">
        <v>2.0</v>
      </c>
      <c r="K6" s="6">
        <v>0.5</v>
      </c>
      <c r="L6" s="5">
        <v>2.0</v>
      </c>
      <c r="M6" s="6">
        <v>0.5</v>
      </c>
      <c r="N6" s="5">
        <v>11.0</v>
      </c>
      <c r="O6" s="5">
        <v>71.5</v>
      </c>
      <c r="P6" s="5">
        <v>69.33</v>
      </c>
      <c r="Q6" s="5">
        <v>69.0</v>
      </c>
      <c r="R6" s="5">
        <v>69.5</v>
      </c>
      <c r="S6" s="5">
        <v>70.57</v>
      </c>
      <c r="T6" s="5">
        <v>69.25</v>
      </c>
      <c r="U6" s="5">
        <v>70.09</v>
      </c>
      <c r="V6" s="8">
        <v>423625.0</v>
      </c>
    </row>
    <row r="7">
      <c r="A7" s="5" t="s">
        <v>96</v>
      </c>
      <c r="B7" s="5">
        <v>7100.0</v>
      </c>
      <c r="C7" s="5">
        <v>7.0</v>
      </c>
      <c r="D7" s="5">
        <v>6.0</v>
      </c>
      <c r="E7" s="6">
        <v>0.86</v>
      </c>
      <c r="F7" s="5">
        <v>0.0</v>
      </c>
      <c r="G7" s="6">
        <v>0.0</v>
      </c>
      <c r="H7" s="5">
        <v>1.0</v>
      </c>
      <c r="I7" s="6">
        <v>0.14</v>
      </c>
      <c r="J7" s="5">
        <v>1.0</v>
      </c>
      <c r="K7" s="6">
        <v>0.14</v>
      </c>
      <c r="L7" s="5">
        <v>4.0</v>
      </c>
      <c r="M7" s="6">
        <v>0.57</v>
      </c>
      <c r="N7" s="5">
        <v>26.0</v>
      </c>
      <c r="O7" s="5">
        <v>70.14</v>
      </c>
      <c r="P7" s="5">
        <v>69.0</v>
      </c>
      <c r="Q7" s="5">
        <v>71.67</v>
      </c>
      <c r="R7" s="5">
        <v>70.17</v>
      </c>
      <c r="S7" s="5">
        <v>69.57</v>
      </c>
      <c r="T7" s="5">
        <v>70.92</v>
      </c>
      <c r="U7" s="5">
        <v>70.19</v>
      </c>
      <c r="V7" s="8">
        <v>504173.0</v>
      </c>
    </row>
    <row r="8">
      <c r="A8" s="5" t="s">
        <v>98</v>
      </c>
      <c r="B8" s="5">
        <v>7400.0</v>
      </c>
      <c r="C8" s="5">
        <v>6.0</v>
      </c>
      <c r="D8" s="5">
        <v>4.0</v>
      </c>
      <c r="E8" s="6">
        <v>0.67</v>
      </c>
      <c r="F8" s="5">
        <v>0.0</v>
      </c>
      <c r="G8" s="6">
        <v>0.0</v>
      </c>
      <c r="H8" s="5">
        <v>0.0</v>
      </c>
      <c r="I8" s="6">
        <v>0.0</v>
      </c>
      <c r="J8" s="5">
        <v>0.0</v>
      </c>
      <c r="K8" s="6">
        <v>0.0</v>
      </c>
      <c r="L8" s="5">
        <v>3.0</v>
      </c>
      <c r="M8" s="6">
        <v>0.5</v>
      </c>
      <c r="N8" s="5">
        <v>19.0</v>
      </c>
      <c r="O8" s="5">
        <v>72.5</v>
      </c>
      <c r="P8" s="5">
        <v>69.6</v>
      </c>
      <c r="Q8" s="5">
        <v>69.75</v>
      </c>
      <c r="R8" s="5">
        <v>68.0</v>
      </c>
      <c r="S8" s="5">
        <v>71.18</v>
      </c>
      <c r="T8" s="5">
        <v>68.88</v>
      </c>
      <c r="U8" s="5">
        <v>70.21</v>
      </c>
      <c r="V8" s="8">
        <v>392657.0</v>
      </c>
    </row>
    <row r="9">
      <c r="A9" s="5" t="s">
        <v>106</v>
      </c>
      <c r="B9" s="5">
        <v>6700.0</v>
      </c>
      <c r="C9" s="5">
        <v>5.0</v>
      </c>
      <c r="D9" s="5">
        <v>3.0</v>
      </c>
      <c r="E9" s="6">
        <v>0.6</v>
      </c>
      <c r="F9" s="5">
        <v>1.0</v>
      </c>
      <c r="G9" s="6">
        <v>0.2</v>
      </c>
      <c r="H9" s="5">
        <v>1.0</v>
      </c>
      <c r="I9" s="6">
        <v>0.2</v>
      </c>
      <c r="J9" s="5">
        <v>1.0</v>
      </c>
      <c r="K9" s="6">
        <v>0.2</v>
      </c>
      <c r="L9" s="5">
        <v>1.0</v>
      </c>
      <c r="M9" s="6">
        <v>0.2</v>
      </c>
      <c r="N9" s="5">
        <v>16.0</v>
      </c>
      <c r="O9" s="5">
        <v>71.6</v>
      </c>
      <c r="P9" s="5">
        <v>70.6</v>
      </c>
      <c r="Q9" s="5">
        <v>68.33</v>
      </c>
      <c r="R9" s="5">
        <v>69.33</v>
      </c>
      <c r="S9" s="5">
        <v>71.1</v>
      </c>
      <c r="T9" s="5">
        <v>68.83</v>
      </c>
      <c r="U9" s="5">
        <v>70.25</v>
      </c>
      <c r="V9" s="8">
        <v>1259816.0</v>
      </c>
    </row>
    <row r="10">
      <c r="A10" s="5" t="s">
        <v>112</v>
      </c>
      <c r="B10" s="5">
        <v>7400.0</v>
      </c>
      <c r="C10" s="5">
        <v>8.0</v>
      </c>
      <c r="D10" s="5">
        <v>7.0</v>
      </c>
      <c r="E10" s="6">
        <v>0.88</v>
      </c>
      <c r="F10" s="5">
        <v>1.0</v>
      </c>
      <c r="G10" s="6">
        <v>0.13</v>
      </c>
      <c r="H10" s="5">
        <v>1.0</v>
      </c>
      <c r="I10" s="6">
        <v>0.13</v>
      </c>
      <c r="J10" s="5">
        <v>3.0</v>
      </c>
      <c r="K10" s="6">
        <v>0.38</v>
      </c>
      <c r="L10" s="5">
        <v>3.0</v>
      </c>
      <c r="M10" s="6">
        <v>0.38</v>
      </c>
      <c r="N10" s="5">
        <v>30.0</v>
      </c>
      <c r="O10" s="5">
        <v>69.25</v>
      </c>
      <c r="P10" s="5">
        <v>72.25</v>
      </c>
      <c r="Q10" s="5">
        <v>68.71</v>
      </c>
      <c r="R10" s="5">
        <v>71.43</v>
      </c>
      <c r="S10" s="5">
        <v>70.75</v>
      </c>
      <c r="T10" s="5">
        <v>70.07</v>
      </c>
      <c r="U10" s="5">
        <v>70.43</v>
      </c>
      <c r="V10" s="8">
        <v>1581205.0</v>
      </c>
    </row>
    <row r="11">
      <c r="A11" s="5" t="s">
        <v>119</v>
      </c>
      <c r="B11" s="5">
        <v>6900.0</v>
      </c>
      <c r="C11" s="5">
        <v>8.0</v>
      </c>
      <c r="D11" s="5">
        <v>6.0</v>
      </c>
      <c r="E11" s="6">
        <v>0.75</v>
      </c>
      <c r="F11" s="5">
        <v>0.0</v>
      </c>
      <c r="G11" s="6">
        <v>0.0</v>
      </c>
      <c r="H11" s="5">
        <v>1.0</v>
      </c>
      <c r="I11" s="6">
        <v>0.13</v>
      </c>
      <c r="J11" s="5">
        <v>1.0</v>
      </c>
      <c r="K11" s="6">
        <v>0.13</v>
      </c>
      <c r="L11" s="5">
        <v>3.0</v>
      </c>
      <c r="M11" s="6">
        <v>0.38</v>
      </c>
      <c r="N11" s="5">
        <v>26.0</v>
      </c>
      <c r="O11" s="5">
        <v>71.71</v>
      </c>
      <c r="P11" s="5">
        <v>69.14</v>
      </c>
      <c r="Q11" s="5">
        <v>70.33</v>
      </c>
      <c r="R11" s="5">
        <v>70.83</v>
      </c>
      <c r="S11" s="5">
        <v>70.43</v>
      </c>
      <c r="T11" s="5">
        <v>70.58</v>
      </c>
      <c r="U11" s="5">
        <v>70.5</v>
      </c>
      <c r="V11" s="8">
        <v>453301.0</v>
      </c>
    </row>
    <row r="12">
      <c r="A12" s="5" t="s">
        <v>129</v>
      </c>
      <c r="B12" s="5">
        <v>6700.0</v>
      </c>
      <c r="C12" s="5">
        <v>7.0</v>
      </c>
      <c r="D12" s="5">
        <v>6.0</v>
      </c>
      <c r="E12" s="6">
        <v>0.86</v>
      </c>
      <c r="F12" s="5">
        <v>0.0</v>
      </c>
      <c r="G12" s="6">
        <v>0.0</v>
      </c>
      <c r="H12" s="5">
        <v>1.0</v>
      </c>
      <c r="I12" s="6">
        <v>0.14</v>
      </c>
      <c r="J12" s="5">
        <v>2.0</v>
      </c>
      <c r="K12" s="6">
        <v>0.29</v>
      </c>
      <c r="L12" s="5">
        <v>3.0</v>
      </c>
      <c r="M12" s="6">
        <v>0.43</v>
      </c>
      <c r="N12" s="5">
        <v>26.0</v>
      </c>
      <c r="O12" s="5">
        <v>71.14</v>
      </c>
      <c r="P12" s="5">
        <v>69.57</v>
      </c>
      <c r="Q12" s="5">
        <v>71.33</v>
      </c>
      <c r="R12" s="5">
        <v>70.0</v>
      </c>
      <c r="S12" s="5">
        <v>70.36</v>
      </c>
      <c r="T12" s="5">
        <v>70.67</v>
      </c>
      <c r="U12" s="5">
        <v>70.5</v>
      </c>
      <c r="V12" s="8">
        <v>578993.0</v>
      </c>
    </row>
    <row r="13">
      <c r="A13" s="5" t="s">
        <v>43</v>
      </c>
      <c r="B13" s="5">
        <v>6900.0</v>
      </c>
      <c r="C13" s="5">
        <v>5.0</v>
      </c>
      <c r="D13" s="5">
        <v>5.0</v>
      </c>
      <c r="E13" s="6">
        <v>1.0</v>
      </c>
      <c r="F13" s="5">
        <v>0.0</v>
      </c>
      <c r="G13" s="6">
        <v>0.0</v>
      </c>
      <c r="H13" s="5">
        <v>0.0</v>
      </c>
      <c r="I13" s="6">
        <v>0.0</v>
      </c>
      <c r="J13" s="5">
        <v>0.0</v>
      </c>
      <c r="K13" s="6">
        <v>0.0</v>
      </c>
      <c r="L13" s="5">
        <v>3.0</v>
      </c>
      <c r="M13" s="6">
        <v>0.6</v>
      </c>
      <c r="N13" s="5">
        <v>20.0</v>
      </c>
      <c r="O13" s="5">
        <v>71.4</v>
      </c>
      <c r="P13" s="5">
        <v>70.4</v>
      </c>
      <c r="Q13" s="5">
        <v>70.4</v>
      </c>
      <c r="R13" s="5">
        <v>70.0</v>
      </c>
      <c r="S13" s="5">
        <v>70.9</v>
      </c>
      <c r="T13" s="5">
        <v>70.2</v>
      </c>
      <c r="U13" s="5">
        <v>70.55</v>
      </c>
      <c r="V13" s="8">
        <v>353241.0</v>
      </c>
    </row>
    <row r="14">
      <c r="A14" s="5" t="s">
        <v>90</v>
      </c>
      <c r="B14" s="5">
        <v>6800.0</v>
      </c>
      <c r="C14" s="5">
        <v>4.0</v>
      </c>
      <c r="D14" s="5">
        <v>4.0</v>
      </c>
      <c r="E14" s="6">
        <v>1.0</v>
      </c>
      <c r="F14" s="5">
        <v>0.0</v>
      </c>
      <c r="G14" s="6">
        <v>0.0</v>
      </c>
      <c r="H14" s="5">
        <v>1.0</v>
      </c>
      <c r="I14" s="6">
        <v>0.25</v>
      </c>
      <c r="J14" s="5">
        <v>1.0</v>
      </c>
      <c r="K14" s="6">
        <v>0.25</v>
      </c>
      <c r="L14" s="5">
        <v>1.0</v>
      </c>
      <c r="M14" s="6">
        <v>0.25</v>
      </c>
      <c r="N14" s="5">
        <v>16.0</v>
      </c>
      <c r="O14" s="5">
        <v>71.5</v>
      </c>
      <c r="P14" s="5">
        <v>69.75</v>
      </c>
      <c r="Q14" s="5">
        <v>68.5</v>
      </c>
      <c r="R14" s="5">
        <v>72.5</v>
      </c>
      <c r="S14" s="5">
        <v>70.63</v>
      </c>
      <c r="T14" s="5">
        <v>70.5</v>
      </c>
      <c r="U14" s="5">
        <v>70.56</v>
      </c>
      <c r="V14" s="8">
        <v>766023.0</v>
      </c>
    </row>
    <row r="15">
      <c r="A15" s="5" t="s">
        <v>156</v>
      </c>
      <c r="B15" s="5">
        <v>7300.0</v>
      </c>
      <c r="C15" s="5">
        <v>3.0</v>
      </c>
      <c r="D15" s="5">
        <v>2.0</v>
      </c>
      <c r="E15" s="6">
        <v>0.67</v>
      </c>
      <c r="F15" s="5">
        <v>0.0</v>
      </c>
      <c r="G15" s="6">
        <v>0.0</v>
      </c>
      <c r="H15" s="5">
        <v>0.0</v>
      </c>
      <c r="I15" s="6">
        <v>0.0</v>
      </c>
      <c r="J15" s="5">
        <v>0.0</v>
      </c>
      <c r="K15" s="6">
        <v>0.0</v>
      </c>
      <c r="L15" s="5">
        <v>1.0</v>
      </c>
      <c r="M15" s="6">
        <v>0.33</v>
      </c>
      <c r="N15" s="5">
        <v>10.0</v>
      </c>
      <c r="O15" s="5">
        <v>68.33</v>
      </c>
      <c r="P15" s="5">
        <v>73.0</v>
      </c>
      <c r="Q15" s="5">
        <v>70.5</v>
      </c>
      <c r="R15" s="5">
        <v>70.5</v>
      </c>
      <c r="S15" s="5">
        <v>70.67</v>
      </c>
      <c r="T15" s="5">
        <v>70.5</v>
      </c>
      <c r="U15" s="5">
        <v>70.6</v>
      </c>
      <c r="V15" s="8">
        <v>91154.0</v>
      </c>
    </row>
    <row r="16">
      <c r="A16" s="5" t="s">
        <v>105</v>
      </c>
      <c r="B16" s="5">
        <v>7000.0</v>
      </c>
      <c r="C16" s="5">
        <v>10.0</v>
      </c>
      <c r="D16" s="5">
        <v>9.0</v>
      </c>
      <c r="E16" s="6">
        <v>0.9</v>
      </c>
      <c r="F16" s="5">
        <v>0.0</v>
      </c>
      <c r="G16" s="6">
        <v>0.0</v>
      </c>
      <c r="H16" s="5">
        <v>1.0</v>
      </c>
      <c r="I16" s="6">
        <v>0.1</v>
      </c>
      <c r="J16" s="5">
        <v>2.0</v>
      </c>
      <c r="K16" s="6">
        <v>0.2</v>
      </c>
      <c r="L16" s="5">
        <v>5.0</v>
      </c>
      <c r="M16" s="6">
        <v>0.5</v>
      </c>
      <c r="N16" s="5">
        <v>38.0</v>
      </c>
      <c r="O16" s="5">
        <v>70.0</v>
      </c>
      <c r="P16" s="5">
        <v>69.9</v>
      </c>
      <c r="Q16" s="5">
        <v>71.33</v>
      </c>
      <c r="R16" s="5">
        <v>71.33</v>
      </c>
      <c r="S16" s="5">
        <v>69.95</v>
      </c>
      <c r="T16" s="5">
        <v>71.33</v>
      </c>
      <c r="U16" s="5">
        <v>70.61</v>
      </c>
      <c r="V16" s="8">
        <v>804710.0</v>
      </c>
    </row>
    <row r="17">
      <c r="A17" s="5" t="s">
        <v>116</v>
      </c>
      <c r="B17" s="5">
        <v>8100.0</v>
      </c>
      <c r="C17" s="5">
        <v>3.0</v>
      </c>
      <c r="D17" s="5">
        <v>3.0</v>
      </c>
      <c r="E17" s="6">
        <v>1.0</v>
      </c>
      <c r="F17" s="5">
        <v>0.0</v>
      </c>
      <c r="G17" s="6">
        <v>0.0</v>
      </c>
      <c r="H17" s="5">
        <v>0.0</v>
      </c>
      <c r="I17" s="6">
        <v>0.0</v>
      </c>
      <c r="J17" s="5">
        <v>0.0</v>
      </c>
      <c r="K17" s="6">
        <v>0.0</v>
      </c>
      <c r="L17" s="5">
        <v>1.0</v>
      </c>
      <c r="M17" s="6">
        <v>0.33</v>
      </c>
      <c r="N17" s="5">
        <v>12.0</v>
      </c>
      <c r="O17" s="5">
        <v>70.67</v>
      </c>
      <c r="P17" s="5">
        <v>68.33</v>
      </c>
      <c r="Q17" s="5">
        <v>73.0</v>
      </c>
      <c r="R17" s="5">
        <v>70.67</v>
      </c>
      <c r="S17" s="5">
        <v>69.5</v>
      </c>
      <c r="T17" s="5">
        <v>71.83</v>
      </c>
      <c r="U17" s="5">
        <v>70.67</v>
      </c>
      <c r="V17" s="8">
        <v>159706.0</v>
      </c>
    </row>
    <row r="18">
      <c r="A18" s="5" t="s">
        <v>169</v>
      </c>
      <c r="B18" s="5">
        <v>7200.0</v>
      </c>
      <c r="C18" s="5">
        <v>7.0</v>
      </c>
      <c r="D18" s="5">
        <v>5.0</v>
      </c>
      <c r="E18" s="6">
        <v>0.71</v>
      </c>
      <c r="F18" s="5">
        <v>0.0</v>
      </c>
      <c r="G18" s="6">
        <v>0.0</v>
      </c>
      <c r="H18" s="5">
        <v>0.0</v>
      </c>
      <c r="I18" s="6">
        <v>0.0</v>
      </c>
      <c r="J18" s="5">
        <v>0.0</v>
      </c>
      <c r="K18" s="6">
        <v>0.0</v>
      </c>
      <c r="L18" s="5">
        <v>3.0</v>
      </c>
      <c r="M18" s="6">
        <v>0.43</v>
      </c>
      <c r="N18" s="5">
        <v>24.0</v>
      </c>
      <c r="O18" s="5">
        <v>72.43</v>
      </c>
      <c r="P18" s="5">
        <v>69.43</v>
      </c>
      <c r="Q18" s="5">
        <v>69.2</v>
      </c>
      <c r="R18" s="5">
        <v>72.0</v>
      </c>
      <c r="S18" s="5">
        <v>70.93</v>
      </c>
      <c r="T18" s="5">
        <v>70.6</v>
      </c>
      <c r="U18" s="5">
        <v>70.79</v>
      </c>
      <c r="V18" s="8">
        <v>284728.0</v>
      </c>
    </row>
    <row r="19">
      <c r="A19" s="5" t="s">
        <v>170</v>
      </c>
      <c r="B19" s="5">
        <v>6700.0</v>
      </c>
      <c r="C19" s="5">
        <v>9.0</v>
      </c>
      <c r="D19" s="5">
        <v>5.0</v>
      </c>
      <c r="E19" s="6">
        <v>0.56</v>
      </c>
      <c r="F19" s="5">
        <v>1.0</v>
      </c>
      <c r="G19" s="6">
        <v>0.11</v>
      </c>
      <c r="H19" s="5">
        <v>2.0</v>
      </c>
      <c r="I19" s="6">
        <v>0.22</v>
      </c>
      <c r="J19" s="5">
        <v>2.0</v>
      </c>
      <c r="K19" s="6">
        <v>0.22</v>
      </c>
      <c r="L19" s="5">
        <v>2.0</v>
      </c>
      <c r="M19" s="6">
        <v>0.22</v>
      </c>
      <c r="N19" s="5">
        <v>28.0</v>
      </c>
      <c r="O19" s="5">
        <v>71.33</v>
      </c>
      <c r="P19" s="5">
        <v>70.33</v>
      </c>
      <c r="Q19" s="5">
        <v>71.2</v>
      </c>
      <c r="R19" s="5">
        <v>70.2</v>
      </c>
      <c r="S19" s="5">
        <v>70.83</v>
      </c>
      <c r="T19" s="5">
        <v>70.7</v>
      </c>
      <c r="U19" s="5">
        <v>70.79</v>
      </c>
      <c r="V19" s="8">
        <v>1816044.0</v>
      </c>
    </row>
    <row r="20">
      <c r="A20" s="5" t="s">
        <v>51</v>
      </c>
      <c r="B20" s="5">
        <v>11100.0</v>
      </c>
      <c r="C20" s="5">
        <v>3.0</v>
      </c>
      <c r="D20" s="5">
        <v>3.0</v>
      </c>
      <c r="E20" s="6">
        <v>1.0</v>
      </c>
      <c r="F20" s="5">
        <v>0.0</v>
      </c>
      <c r="G20" s="6">
        <v>0.0</v>
      </c>
      <c r="H20" s="5">
        <v>0.0</v>
      </c>
      <c r="I20" s="6">
        <v>0.0</v>
      </c>
      <c r="J20" s="5">
        <v>0.0</v>
      </c>
      <c r="K20" s="6">
        <v>0.0</v>
      </c>
      <c r="L20" s="5">
        <v>1.0</v>
      </c>
      <c r="M20" s="6">
        <v>0.33</v>
      </c>
      <c r="N20" s="5">
        <v>12.0</v>
      </c>
      <c r="O20" s="5">
        <v>70.67</v>
      </c>
      <c r="P20" s="5">
        <v>67.33</v>
      </c>
      <c r="Q20" s="5">
        <v>71.67</v>
      </c>
      <c r="R20" s="5">
        <v>74.0</v>
      </c>
      <c r="S20" s="5">
        <v>69.0</v>
      </c>
      <c r="T20" s="5">
        <v>72.83</v>
      </c>
      <c r="U20" s="5">
        <v>70.92</v>
      </c>
      <c r="V20" s="8">
        <v>183510.0</v>
      </c>
    </row>
    <row r="21">
      <c r="A21" s="5" t="s">
        <v>66</v>
      </c>
      <c r="B21" s="5">
        <v>7000.0</v>
      </c>
      <c r="C21" s="5">
        <v>4.0</v>
      </c>
      <c r="D21" s="5">
        <v>4.0</v>
      </c>
      <c r="E21" s="6">
        <v>1.0</v>
      </c>
      <c r="F21" s="5">
        <v>0.0</v>
      </c>
      <c r="G21" s="6">
        <v>0.0</v>
      </c>
      <c r="H21" s="5">
        <v>1.0</v>
      </c>
      <c r="I21" s="6">
        <v>0.25</v>
      </c>
      <c r="J21" s="5">
        <v>1.0</v>
      </c>
      <c r="K21" s="6">
        <v>0.25</v>
      </c>
      <c r="L21" s="5">
        <v>1.0</v>
      </c>
      <c r="M21" s="6">
        <v>0.25</v>
      </c>
      <c r="N21" s="5">
        <v>16.0</v>
      </c>
      <c r="O21" s="5">
        <v>70.5</v>
      </c>
      <c r="P21" s="5">
        <v>71.25</v>
      </c>
      <c r="Q21" s="5">
        <v>72.25</v>
      </c>
      <c r="R21" s="5">
        <v>69.75</v>
      </c>
      <c r="S21" s="5">
        <v>70.88</v>
      </c>
      <c r="T21" s="5">
        <v>71.0</v>
      </c>
      <c r="U21" s="5">
        <v>70.94</v>
      </c>
      <c r="V21" s="8">
        <v>798013.0</v>
      </c>
    </row>
    <row r="22">
      <c r="A22" s="5" t="s">
        <v>153</v>
      </c>
      <c r="B22" s="5">
        <v>9800.0</v>
      </c>
      <c r="C22" s="5">
        <v>7.0</v>
      </c>
      <c r="D22" s="5">
        <v>5.0</v>
      </c>
      <c r="E22" s="6">
        <v>0.71</v>
      </c>
      <c r="F22" s="5">
        <v>0.0</v>
      </c>
      <c r="G22" s="6">
        <v>0.0</v>
      </c>
      <c r="H22" s="5">
        <v>0.0</v>
      </c>
      <c r="I22" s="6">
        <v>0.0</v>
      </c>
      <c r="J22" s="5">
        <v>2.0</v>
      </c>
      <c r="K22" s="6">
        <v>0.29</v>
      </c>
      <c r="L22" s="5">
        <v>3.0</v>
      </c>
      <c r="M22" s="6">
        <v>0.43</v>
      </c>
      <c r="N22" s="5">
        <v>24.0</v>
      </c>
      <c r="O22" s="5">
        <v>71.86</v>
      </c>
      <c r="P22" s="5">
        <v>69.86</v>
      </c>
      <c r="Q22" s="5">
        <v>70.0</v>
      </c>
      <c r="R22" s="5">
        <v>72.4</v>
      </c>
      <c r="S22" s="5">
        <v>70.86</v>
      </c>
      <c r="T22" s="5">
        <v>71.2</v>
      </c>
      <c r="U22" s="5">
        <v>71.0</v>
      </c>
      <c r="V22" s="8">
        <v>501865.0</v>
      </c>
    </row>
    <row r="23">
      <c r="A23" s="5" t="s">
        <v>172</v>
      </c>
      <c r="B23" s="5">
        <v>8500.0</v>
      </c>
      <c r="C23" s="5">
        <v>3.0</v>
      </c>
      <c r="D23" s="5">
        <v>2.0</v>
      </c>
      <c r="E23" s="6">
        <v>0.67</v>
      </c>
      <c r="F23" s="5">
        <v>0.0</v>
      </c>
      <c r="G23" s="6">
        <v>0.0</v>
      </c>
      <c r="H23" s="5">
        <v>1.0</v>
      </c>
      <c r="I23" s="6">
        <v>0.33</v>
      </c>
      <c r="J23" s="5">
        <v>1.0</v>
      </c>
      <c r="K23" s="6">
        <v>0.33</v>
      </c>
      <c r="L23" s="5">
        <v>1.0</v>
      </c>
      <c r="M23" s="6">
        <v>0.33</v>
      </c>
      <c r="N23" s="5">
        <v>10.0</v>
      </c>
      <c r="O23" s="5">
        <v>73.67</v>
      </c>
      <c r="P23" s="5">
        <v>67.67</v>
      </c>
      <c r="Q23" s="5">
        <v>70.5</v>
      </c>
      <c r="R23" s="5">
        <v>72.5</v>
      </c>
      <c r="S23" s="5">
        <v>70.67</v>
      </c>
      <c r="T23" s="5">
        <v>71.5</v>
      </c>
      <c r="U23" s="5">
        <v>71.0</v>
      </c>
      <c r="V23" s="8">
        <v>470550.0</v>
      </c>
    </row>
    <row r="24">
      <c r="A24" s="5" t="s">
        <v>183</v>
      </c>
      <c r="B24" s="5">
        <v>6900.0</v>
      </c>
      <c r="C24" s="5">
        <v>4.0</v>
      </c>
      <c r="D24" s="5">
        <v>2.0</v>
      </c>
      <c r="E24" s="6">
        <v>0.5</v>
      </c>
      <c r="F24" s="5">
        <v>0.0</v>
      </c>
      <c r="G24" s="6">
        <v>0.0</v>
      </c>
      <c r="H24" s="5">
        <v>0.0</v>
      </c>
      <c r="I24" s="6">
        <v>0.0</v>
      </c>
      <c r="J24" s="5">
        <v>1.0</v>
      </c>
      <c r="K24" s="6">
        <v>0.25</v>
      </c>
      <c r="L24" s="5">
        <v>2.0</v>
      </c>
      <c r="M24" s="6">
        <v>0.5</v>
      </c>
      <c r="N24" s="5">
        <v>12.0</v>
      </c>
      <c r="O24" s="5">
        <v>73.0</v>
      </c>
      <c r="P24" s="5">
        <v>73.0</v>
      </c>
      <c r="Q24" s="5">
        <v>67.0</v>
      </c>
      <c r="R24" s="5">
        <v>67.0</v>
      </c>
      <c r="S24" s="5">
        <v>73.0</v>
      </c>
      <c r="T24" s="5">
        <v>67.0</v>
      </c>
      <c r="U24" s="5">
        <v>71.0</v>
      </c>
      <c r="V24" s="8">
        <v>306957.0</v>
      </c>
    </row>
    <row r="25">
      <c r="A25" s="5" t="s">
        <v>188</v>
      </c>
      <c r="B25" s="5">
        <v>6700.0</v>
      </c>
      <c r="C25" s="5">
        <v>7.0</v>
      </c>
      <c r="D25" s="5">
        <v>5.0</v>
      </c>
      <c r="E25" s="6">
        <v>0.71</v>
      </c>
      <c r="F25" s="5">
        <v>0.0</v>
      </c>
      <c r="G25" s="6">
        <v>0.0</v>
      </c>
      <c r="H25" s="5">
        <v>0.0</v>
      </c>
      <c r="I25" s="6">
        <v>0.0</v>
      </c>
      <c r="J25" s="5">
        <v>1.0</v>
      </c>
      <c r="K25" s="6">
        <v>0.14</v>
      </c>
      <c r="L25" s="5">
        <v>1.0</v>
      </c>
      <c r="M25" s="6">
        <v>0.14</v>
      </c>
      <c r="N25" s="5">
        <v>23.0</v>
      </c>
      <c r="O25" s="5">
        <v>71.57</v>
      </c>
      <c r="P25" s="5">
        <v>70.83</v>
      </c>
      <c r="Q25" s="5">
        <v>70.8</v>
      </c>
      <c r="R25" s="5">
        <v>70.6</v>
      </c>
      <c r="S25" s="5">
        <v>71.23</v>
      </c>
      <c r="T25" s="5">
        <v>70.7</v>
      </c>
      <c r="U25" s="5">
        <v>71.0</v>
      </c>
      <c r="V25" s="8">
        <v>304220.0</v>
      </c>
    </row>
    <row r="26">
      <c r="A26" s="5" t="s">
        <v>70</v>
      </c>
      <c r="B26" s="5">
        <v>8900.0</v>
      </c>
      <c r="C26" s="5">
        <v>5.0</v>
      </c>
      <c r="D26" s="5">
        <v>5.0</v>
      </c>
      <c r="E26" s="6">
        <v>1.0</v>
      </c>
      <c r="F26" s="5">
        <v>0.0</v>
      </c>
      <c r="G26" s="6">
        <v>0.0</v>
      </c>
      <c r="H26" s="5">
        <v>1.0</v>
      </c>
      <c r="I26" s="6">
        <v>0.2</v>
      </c>
      <c r="J26" s="5">
        <v>1.0</v>
      </c>
      <c r="K26" s="6">
        <v>0.2</v>
      </c>
      <c r="L26" s="5">
        <v>2.0</v>
      </c>
      <c r="M26" s="6">
        <v>0.4</v>
      </c>
      <c r="N26" s="5">
        <v>20.0</v>
      </c>
      <c r="O26" s="5">
        <v>72.2</v>
      </c>
      <c r="P26" s="5">
        <v>70.0</v>
      </c>
      <c r="Q26" s="5">
        <v>69.2</v>
      </c>
      <c r="R26" s="5">
        <v>72.8</v>
      </c>
      <c r="S26" s="5">
        <v>71.1</v>
      </c>
      <c r="T26" s="5">
        <v>71.0</v>
      </c>
      <c r="U26" s="5">
        <v>71.05</v>
      </c>
      <c r="V26" s="8">
        <v>414286.0</v>
      </c>
    </row>
    <row r="27">
      <c r="A27" s="5" t="s">
        <v>143</v>
      </c>
      <c r="B27" s="5">
        <v>7100.0</v>
      </c>
      <c r="C27" s="5">
        <v>6.0</v>
      </c>
      <c r="D27" s="5">
        <v>5.0</v>
      </c>
      <c r="E27" s="6">
        <v>0.83</v>
      </c>
      <c r="F27" s="5">
        <v>0.0</v>
      </c>
      <c r="G27" s="6">
        <v>0.0</v>
      </c>
      <c r="H27" s="5">
        <v>0.0</v>
      </c>
      <c r="I27" s="6">
        <v>0.0</v>
      </c>
      <c r="J27" s="5">
        <v>0.0</v>
      </c>
      <c r="K27" s="6">
        <v>0.0</v>
      </c>
      <c r="L27" s="5">
        <v>2.0</v>
      </c>
      <c r="M27" s="6">
        <v>0.33</v>
      </c>
      <c r="N27" s="5">
        <v>22.0</v>
      </c>
      <c r="O27" s="5">
        <v>71.83</v>
      </c>
      <c r="P27" s="5">
        <v>68.33</v>
      </c>
      <c r="Q27" s="5">
        <v>71.0</v>
      </c>
      <c r="R27" s="5">
        <v>73.4</v>
      </c>
      <c r="S27" s="5">
        <v>70.08</v>
      </c>
      <c r="T27" s="5">
        <v>72.2</v>
      </c>
      <c r="U27" s="5">
        <v>71.05</v>
      </c>
      <c r="V27" s="8">
        <v>188618.0</v>
      </c>
    </row>
    <row r="28">
      <c r="A28" s="5" t="s">
        <v>103</v>
      </c>
      <c r="B28" s="5">
        <v>7600.0</v>
      </c>
      <c r="C28" s="5">
        <v>4.0</v>
      </c>
      <c r="D28" s="5">
        <v>3.0</v>
      </c>
      <c r="E28" s="6">
        <v>0.75</v>
      </c>
      <c r="F28" s="5">
        <v>0.0</v>
      </c>
      <c r="G28" s="6">
        <v>0.0</v>
      </c>
      <c r="H28" s="5">
        <v>0.0</v>
      </c>
      <c r="I28" s="6">
        <v>0.0</v>
      </c>
      <c r="J28" s="5">
        <v>0.0</v>
      </c>
      <c r="K28" s="6">
        <v>0.0</v>
      </c>
      <c r="L28" s="5">
        <v>1.0</v>
      </c>
      <c r="M28" s="6">
        <v>0.25</v>
      </c>
      <c r="N28" s="5">
        <v>14.0</v>
      </c>
      <c r="O28" s="5">
        <v>70.25</v>
      </c>
      <c r="P28" s="5">
        <v>72.5</v>
      </c>
      <c r="Q28" s="5">
        <v>69.67</v>
      </c>
      <c r="R28" s="5">
        <v>71.67</v>
      </c>
      <c r="S28" s="5">
        <v>71.38</v>
      </c>
      <c r="T28" s="5">
        <v>70.67</v>
      </c>
      <c r="U28" s="5">
        <v>71.07</v>
      </c>
      <c r="V28" s="8">
        <v>111308.0</v>
      </c>
    </row>
    <row r="29">
      <c r="A29" s="5" t="s">
        <v>151</v>
      </c>
      <c r="B29" s="5">
        <v>6900.0</v>
      </c>
      <c r="C29" s="5">
        <v>5.0</v>
      </c>
      <c r="D29" s="5">
        <v>5.0</v>
      </c>
      <c r="E29" s="6">
        <v>1.0</v>
      </c>
      <c r="F29" s="5">
        <v>0.0</v>
      </c>
      <c r="G29" s="6">
        <v>0.0</v>
      </c>
      <c r="H29" s="5">
        <v>1.0</v>
      </c>
      <c r="I29" s="6">
        <v>0.2</v>
      </c>
      <c r="J29" s="5">
        <v>1.0</v>
      </c>
      <c r="K29" s="6">
        <v>0.2</v>
      </c>
      <c r="L29" s="5">
        <v>1.0</v>
      </c>
      <c r="M29" s="6">
        <v>0.2</v>
      </c>
      <c r="N29" s="5">
        <v>20.0</v>
      </c>
      <c r="O29" s="5">
        <v>71.2</v>
      </c>
      <c r="P29" s="5">
        <v>69.4</v>
      </c>
      <c r="Q29" s="5">
        <v>70.8</v>
      </c>
      <c r="R29" s="5">
        <v>73.0</v>
      </c>
      <c r="S29" s="5">
        <v>70.3</v>
      </c>
      <c r="T29" s="5">
        <v>71.9</v>
      </c>
      <c r="U29" s="5">
        <v>71.1</v>
      </c>
      <c r="V29" s="8">
        <v>306860.0</v>
      </c>
    </row>
    <row r="30">
      <c r="A30" s="5" t="s">
        <v>197</v>
      </c>
      <c r="B30" s="5">
        <v>7500.0</v>
      </c>
      <c r="C30" s="5">
        <v>4.0</v>
      </c>
      <c r="D30" s="5">
        <v>3.0</v>
      </c>
      <c r="E30" s="6">
        <v>0.75</v>
      </c>
      <c r="F30" s="5">
        <v>0.0</v>
      </c>
      <c r="G30" s="6">
        <v>0.0</v>
      </c>
      <c r="H30" s="5">
        <v>0.0</v>
      </c>
      <c r="I30" s="6">
        <v>0.0</v>
      </c>
      <c r="J30" s="5">
        <v>1.0</v>
      </c>
      <c r="K30" s="6">
        <v>0.25</v>
      </c>
      <c r="L30" s="5">
        <v>1.0</v>
      </c>
      <c r="M30" s="6">
        <v>0.25</v>
      </c>
      <c r="N30" s="5">
        <v>12.0</v>
      </c>
      <c r="O30" s="5">
        <v>70.67</v>
      </c>
      <c r="P30" s="5">
        <v>71.67</v>
      </c>
      <c r="Q30" s="5">
        <v>71.67</v>
      </c>
      <c r="R30" s="5">
        <v>70.67</v>
      </c>
      <c r="S30" s="5">
        <v>71.17</v>
      </c>
      <c r="T30" s="5">
        <v>71.17</v>
      </c>
      <c r="U30" s="5">
        <v>71.17</v>
      </c>
      <c r="V30" s="8">
        <v>222415.0</v>
      </c>
    </row>
    <row r="31">
      <c r="A31" s="5" t="s">
        <v>190</v>
      </c>
      <c r="B31" s="5">
        <v>9400.0</v>
      </c>
      <c r="C31" s="5">
        <v>6.0</v>
      </c>
      <c r="D31" s="5">
        <v>5.0</v>
      </c>
      <c r="E31" s="6">
        <v>0.83</v>
      </c>
      <c r="F31" s="5">
        <v>0.0</v>
      </c>
      <c r="G31" s="6">
        <v>0.0</v>
      </c>
      <c r="H31" s="5">
        <v>1.0</v>
      </c>
      <c r="I31" s="6">
        <v>0.17</v>
      </c>
      <c r="J31" s="5">
        <v>1.0</v>
      </c>
      <c r="K31" s="6">
        <v>0.17</v>
      </c>
      <c r="L31" s="5">
        <v>1.0</v>
      </c>
      <c r="M31" s="6">
        <v>0.17</v>
      </c>
      <c r="N31" s="5">
        <v>21.0</v>
      </c>
      <c r="O31" s="5">
        <v>72.0</v>
      </c>
      <c r="P31" s="5">
        <v>69.67</v>
      </c>
      <c r="Q31" s="5">
        <v>71.8</v>
      </c>
      <c r="R31" s="5">
        <v>71.75</v>
      </c>
      <c r="S31" s="5">
        <v>70.83</v>
      </c>
      <c r="T31" s="5">
        <v>71.78</v>
      </c>
      <c r="U31" s="5">
        <v>71.24</v>
      </c>
      <c r="V31" s="8">
        <v>306840.0</v>
      </c>
    </row>
    <row r="32">
      <c r="A32" s="5" t="s">
        <v>201</v>
      </c>
      <c r="B32" s="5">
        <v>6800.0</v>
      </c>
      <c r="C32" s="5">
        <v>4.0</v>
      </c>
      <c r="D32" s="5">
        <v>2.0</v>
      </c>
      <c r="E32" s="6">
        <v>0.5</v>
      </c>
      <c r="F32" s="5">
        <v>0.0</v>
      </c>
      <c r="G32" s="6">
        <v>0.0</v>
      </c>
      <c r="H32" s="5">
        <v>0.0</v>
      </c>
      <c r="I32" s="6">
        <v>0.0</v>
      </c>
      <c r="J32" s="5">
        <v>0.0</v>
      </c>
      <c r="K32" s="6">
        <v>0.0</v>
      </c>
      <c r="L32" s="5">
        <v>1.0</v>
      </c>
      <c r="M32" s="6">
        <v>0.25</v>
      </c>
      <c r="N32" s="5">
        <v>12.0</v>
      </c>
      <c r="O32" s="5">
        <v>71.0</v>
      </c>
      <c r="P32" s="5">
        <v>71.75</v>
      </c>
      <c r="Q32" s="5">
        <v>70.0</v>
      </c>
      <c r="R32" s="5">
        <v>72.0</v>
      </c>
      <c r="S32" s="5">
        <v>71.38</v>
      </c>
      <c r="T32" s="5">
        <v>71.0</v>
      </c>
      <c r="U32" s="5">
        <v>71.25</v>
      </c>
      <c r="V32" s="8">
        <v>66270.0</v>
      </c>
    </row>
    <row r="33">
      <c r="A33" s="5" t="s">
        <v>135</v>
      </c>
      <c r="B33" s="5">
        <v>6800.0</v>
      </c>
      <c r="C33" s="5">
        <v>3.0</v>
      </c>
      <c r="D33" s="5">
        <v>3.0</v>
      </c>
      <c r="E33" s="6">
        <v>1.0</v>
      </c>
      <c r="F33" s="5">
        <v>0.0</v>
      </c>
      <c r="G33" s="6">
        <v>0.0</v>
      </c>
      <c r="H33" s="5">
        <v>0.0</v>
      </c>
      <c r="I33" s="6">
        <v>0.0</v>
      </c>
      <c r="J33" s="5">
        <v>0.0</v>
      </c>
      <c r="K33" s="6">
        <v>0.0</v>
      </c>
      <c r="L33" s="5">
        <v>1.0</v>
      </c>
      <c r="M33" s="6">
        <v>0.33</v>
      </c>
      <c r="N33" s="5">
        <v>12.0</v>
      </c>
      <c r="O33" s="5">
        <v>70.0</v>
      </c>
      <c r="P33" s="5">
        <v>72.67</v>
      </c>
      <c r="Q33" s="5">
        <v>69.67</v>
      </c>
      <c r="R33" s="5">
        <v>72.67</v>
      </c>
      <c r="S33" s="5">
        <v>71.33</v>
      </c>
      <c r="T33" s="5">
        <v>71.17</v>
      </c>
      <c r="U33" s="5">
        <v>71.25</v>
      </c>
      <c r="V33" s="8">
        <v>138765.0</v>
      </c>
    </row>
    <row r="34">
      <c r="A34" s="5" t="s">
        <v>206</v>
      </c>
      <c r="B34" s="5">
        <v>6600.0</v>
      </c>
      <c r="C34" s="5">
        <v>3.0</v>
      </c>
      <c r="D34" s="5">
        <v>1.0</v>
      </c>
      <c r="E34" s="6">
        <v>0.33</v>
      </c>
      <c r="F34" s="5">
        <v>0.0</v>
      </c>
      <c r="G34" s="6">
        <v>0.0</v>
      </c>
      <c r="H34" s="5">
        <v>0.0</v>
      </c>
      <c r="I34" s="6">
        <v>0.0</v>
      </c>
      <c r="J34" s="5">
        <v>1.0</v>
      </c>
      <c r="K34" s="6">
        <v>0.33</v>
      </c>
      <c r="L34" s="5">
        <v>1.0</v>
      </c>
      <c r="M34" s="6">
        <v>0.33</v>
      </c>
      <c r="N34" s="5">
        <v>8.0</v>
      </c>
      <c r="O34" s="5">
        <v>71.33</v>
      </c>
      <c r="P34" s="5">
        <v>74.0</v>
      </c>
      <c r="Q34" s="5">
        <v>68.0</v>
      </c>
      <c r="R34" s="5">
        <v>66.0</v>
      </c>
      <c r="S34" s="5">
        <v>72.67</v>
      </c>
      <c r="T34" s="5">
        <v>67.0</v>
      </c>
      <c r="U34" s="5">
        <v>71.25</v>
      </c>
      <c r="V34" s="8">
        <v>162000.0</v>
      </c>
    </row>
    <row r="35">
      <c r="A35" s="5" t="s">
        <v>138</v>
      </c>
      <c r="B35" s="5">
        <v>6600.0</v>
      </c>
      <c r="C35" s="5">
        <v>7.0</v>
      </c>
      <c r="D35" s="5">
        <v>7.0</v>
      </c>
      <c r="E35" s="6">
        <v>1.0</v>
      </c>
      <c r="F35" s="5">
        <v>0.0</v>
      </c>
      <c r="G35" s="6">
        <v>0.0</v>
      </c>
      <c r="H35" s="5">
        <v>0.0</v>
      </c>
      <c r="I35" s="6">
        <v>0.0</v>
      </c>
      <c r="J35" s="5">
        <v>0.0</v>
      </c>
      <c r="K35" s="6">
        <v>0.0</v>
      </c>
      <c r="L35" s="5">
        <v>2.0</v>
      </c>
      <c r="M35" s="6">
        <v>0.29</v>
      </c>
      <c r="N35" s="5">
        <v>28.0</v>
      </c>
      <c r="O35" s="5">
        <v>70.29</v>
      </c>
      <c r="P35" s="5">
        <v>71.0</v>
      </c>
      <c r="Q35" s="5">
        <v>72.0</v>
      </c>
      <c r="R35" s="5">
        <v>72.0</v>
      </c>
      <c r="S35" s="5">
        <v>70.64</v>
      </c>
      <c r="T35" s="5">
        <v>72.0</v>
      </c>
      <c r="U35" s="5">
        <v>71.32</v>
      </c>
      <c r="V35" s="8">
        <v>304823.0</v>
      </c>
    </row>
    <row r="36">
      <c r="A36" s="5" t="s">
        <v>211</v>
      </c>
      <c r="B36" s="5">
        <v>7000.0</v>
      </c>
      <c r="C36" s="5">
        <v>6.0</v>
      </c>
      <c r="D36" s="5">
        <v>3.0</v>
      </c>
      <c r="E36" s="6">
        <v>0.5</v>
      </c>
      <c r="F36" s="5">
        <v>0.0</v>
      </c>
      <c r="G36" s="6">
        <v>0.0</v>
      </c>
      <c r="H36" s="5">
        <v>0.0</v>
      </c>
      <c r="I36" s="6">
        <v>0.0</v>
      </c>
      <c r="J36" s="5">
        <v>0.0</v>
      </c>
      <c r="K36" s="6">
        <v>0.0</v>
      </c>
      <c r="L36" s="5">
        <v>1.0</v>
      </c>
      <c r="M36" s="6">
        <v>0.17</v>
      </c>
      <c r="N36" s="5">
        <v>18.0</v>
      </c>
      <c r="O36" s="5">
        <v>72.0</v>
      </c>
      <c r="P36" s="5">
        <v>71.33</v>
      </c>
      <c r="Q36" s="5">
        <v>72.0</v>
      </c>
      <c r="R36" s="5">
        <v>69.33</v>
      </c>
      <c r="S36" s="5">
        <v>71.67</v>
      </c>
      <c r="T36" s="5">
        <v>70.67</v>
      </c>
      <c r="U36" s="5">
        <v>71.33</v>
      </c>
      <c r="V36" s="8">
        <v>87773.0</v>
      </c>
    </row>
    <row r="37">
      <c r="A37" s="5" t="s">
        <v>213</v>
      </c>
      <c r="B37" s="5">
        <v>6800.0</v>
      </c>
      <c r="C37" s="5">
        <v>5.0</v>
      </c>
      <c r="D37" s="5">
        <v>3.0</v>
      </c>
      <c r="E37" s="6">
        <v>0.6</v>
      </c>
      <c r="F37" s="5">
        <v>0.0</v>
      </c>
      <c r="G37" s="6">
        <v>0.0</v>
      </c>
      <c r="H37" s="5">
        <v>1.0</v>
      </c>
      <c r="I37" s="6">
        <v>0.2</v>
      </c>
      <c r="J37" s="5">
        <v>1.0</v>
      </c>
      <c r="K37" s="6">
        <v>0.2</v>
      </c>
      <c r="L37" s="5">
        <v>1.0</v>
      </c>
      <c r="M37" s="6">
        <v>0.2</v>
      </c>
      <c r="N37" s="5">
        <v>16.0</v>
      </c>
      <c r="O37" s="5">
        <v>69.6</v>
      </c>
      <c r="P37" s="5">
        <v>73.4</v>
      </c>
      <c r="Q37" s="5">
        <v>70.0</v>
      </c>
      <c r="R37" s="5">
        <v>72.67</v>
      </c>
      <c r="S37" s="5">
        <v>71.5</v>
      </c>
      <c r="T37" s="5">
        <v>71.33</v>
      </c>
      <c r="U37" s="5">
        <v>71.44</v>
      </c>
      <c r="V37" s="8">
        <v>287480.0</v>
      </c>
    </row>
    <row r="38">
      <c r="A38" s="5" t="s">
        <v>217</v>
      </c>
      <c r="B38" s="5">
        <v>7000.0</v>
      </c>
      <c r="C38" s="5">
        <v>9.0</v>
      </c>
      <c r="D38" s="5">
        <v>6.0</v>
      </c>
      <c r="E38" s="6">
        <v>0.67</v>
      </c>
      <c r="F38" s="5">
        <v>0.0</v>
      </c>
      <c r="G38" s="6">
        <v>0.0</v>
      </c>
      <c r="H38" s="5">
        <v>0.0</v>
      </c>
      <c r="I38" s="6">
        <v>0.0</v>
      </c>
      <c r="J38" s="5">
        <v>0.0</v>
      </c>
      <c r="K38" s="6">
        <v>0.0</v>
      </c>
      <c r="L38" s="5">
        <v>1.0</v>
      </c>
      <c r="M38" s="6">
        <v>0.11</v>
      </c>
      <c r="N38" s="5">
        <v>28.0</v>
      </c>
      <c r="O38" s="5">
        <v>71.89</v>
      </c>
      <c r="P38" s="5">
        <v>71.63</v>
      </c>
      <c r="Q38" s="5">
        <v>70.5</v>
      </c>
      <c r="R38" s="5">
        <v>71.6</v>
      </c>
      <c r="S38" s="5">
        <v>71.76</v>
      </c>
      <c r="T38" s="5">
        <v>71.0</v>
      </c>
      <c r="U38" s="5">
        <v>71.46</v>
      </c>
      <c r="V38" s="8">
        <v>223107.0</v>
      </c>
    </row>
    <row r="39">
      <c r="A39" s="5" t="s">
        <v>157</v>
      </c>
      <c r="B39" s="5">
        <v>9300.0</v>
      </c>
      <c r="C39" s="5">
        <v>6.0</v>
      </c>
      <c r="D39" s="5">
        <v>6.0</v>
      </c>
      <c r="E39" s="6">
        <v>1.0</v>
      </c>
      <c r="F39" s="5">
        <v>0.0</v>
      </c>
      <c r="G39" s="6">
        <v>0.0</v>
      </c>
      <c r="H39" s="5">
        <v>0.0</v>
      </c>
      <c r="I39" s="6">
        <v>0.0</v>
      </c>
      <c r="J39" s="5">
        <v>0.0</v>
      </c>
      <c r="K39" s="6">
        <v>0.0</v>
      </c>
      <c r="L39" s="5">
        <v>1.0</v>
      </c>
      <c r="M39" s="6">
        <v>0.17</v>
      </c>
      <c r="N39" s="5">
        <v>24.0</v>
      </c>
      <c r="O39" s="5">
        <v>69.5</v>
      </c>
      <c r="P39" s="5">
        <v>71.0</v>
      </c>
      <c r="Q39" s="5">
        <v>71.5</v>
      </c>
      <c r="R39" s="5">
        <v>74.0</v>
      </c>
      <c r="S39" s="5">
        <v>70.25</v>
      </c>
      <c r="T39" s="5">
        <v>72.75</v>
      </c>
      <c r="U39" s="5">
        <v>71.5</v>
      </c>
      <c r="V39" s="8">
        <v>196683.0</v>
      </c>
    </row>
    <row r="40">
      <c r="A40" s="5" t="s">
        <v>160</v>
      </c>
      <c r="B40" s="5">
        <v>8000.0</v>
      </c>
      <c r="C40" s="5">
        <v>3.0</v>
      </c>
      <c r="D40" s="5">
        <v>3.0</v>
      </c>
      <c r="E40" s="6">
        <v>1.0</v>
      </c>
      <c r="F40" s="5">
        <v>0.0</v>
      </c>
      <c r="G40" s="6">
        <v>0.0</v>
      </c>
      <c r="H40" s="5">
        <v>0.0</v>
      </c>
      <c r="I40" s="6">
        <v>0.0</v>
      </c>
      <c r="J40" s="5">
        <v>0.0</v>
      </c>
      <c r="K40" s="6">
        <v>0.0</v>
      </c>
      <c r="L40" s="5">
        <v>0.0</v>
      </c>
      <c r="M40" s="6">
        <v>0.0</v>
      </c>
      <c r="N40" s="5">
        <v>12.0</v>
      </c>
      <c r="O40" s="5">
        <v>71.67</v>
      </c>
      <c r="P40" s="5">
        <v>70.67</v>
      </c>
      <c r="Q40" s="5">
        <v>72.0</v>
      </c>
      <c r="R40" s="5">
        <v>71.67</v>
      </c>
      <c r="S40" s="5">
        <v>71.17</v>
      </c>
      <c r="T40" s="5">
        <v>71.83</v>
      </c>
      <c r="U40" s="5">
        <v>71.5</v>
      </c>
      <c r="V40" s="8">
        <v>62749.0</v>
      </c>
    </row>
    <row r="41">
      <c r="A41" s="5" t="s">
        <v>216</v>
      </c>
      <c r="B41" s="5">
        <v>7700.0</v>
      </c>
      <c r="C41" s="5">
        <v>6.0</v>
      </c>
      <c r="D41" s="5">
        <v>4.0</v>
      </c>
      <c r="E41" s="6">
        <v>0.67</v>
      </c>
      <c r="F41" s="5">
        <v>0.0</v>
      </c>
      <c r="G41" s="6">
        <v>0.0</v>
      </c>
      <c r="H41" s="5">
        <v>0.0</v>
      </c>
      <c r="I41" s="6">
        <v>0.0</v>
      </c>
      <c r="J41" s="5">
        <v>0.0</v>
      </c>
      <c r="K41" s="6">
        <v>0.0</v>
      </c>
      <c r="L41" s="5">
        <v>2.0</v>
      </c>
      <c r="M41" s="6">
        <v>0.33</v>
      </c>
      <c r="N41" s="5">
        <v>20.0</v>
      </c>
      <c r="O41" s="5">
        <v>71.0</v>
      </c>
      <c r="P41" s="5">
        <v>71.33</v>
      </c>
      <c r="Q41" s="5">
        <v>73.25</v>
      </c>
      <c r="R41" s="5">
        <v>70.75</v>
      </c>
      <c r="S41" s="5">
        <v>71.17</v>
      </c>
      <c r="T41" s="5">
        <v>72.0</v>
      </c>
      <c r="U41" s="5">
        <v>71.5</v>
      </c>
      <c r="V41" s="8">
        <v>234364.0</v>
      </c>
    </row>
    <row r="42">
      <c r="A42" s="5" t="s">
        <v>229</v>
      </c>
      <c r="B42" s="5">
        <v>6600.0</v>
      </c>
      <c r="C42" s="5">
        <v>3.0</v>
      </c>
      <c r="D42" s="5">
        <v>2.0</v>
      </c>
      <c r="E42" s="6">
        <v>0.67</v>
      </c>
      <c r="F42" s="5">
        <v>0.0</v>
      </c>
      <c r="G42" s="6">
        <v>0.0</v>
      </c>
      <c r="H42" s="5">
        <v>0.0</v>
      </c>
      <c r="I42" s="6">
        <v>0.0</v>
      </c>
      <c r="J42" s="5">
        <v>0.0</v>
      </c>
      <c r="K42" s="6">
        <v>0.0</v>
      </c>
      <c r="L42" s="5">
        <v>0.0</v>
      </c>
      <c r="M42" s="6">
        <v>0.0</v>
      </c>
      <c r="N42" s="5">
        <v>10.0</v>
      </c>
      <c r="O42" s="5">
        <v>70.67</v>
      </c>
      <c r="P42" s="5">
        <v>71.67</v>
      </c>
      <c r="Q42" s="5">
        <v>72.0</v>
      </c>
      <c r="R42" s="5">
        <v>72.0</v>
      </c>
      <c r="S42" s="5">
        <v>71.17</v>
      </c>
      <c r="T42" s="5">
        <v>72.0</v>
      </c>
      <c r="U42" s="5">
        <v>71.5</v>
      </c>
      <c r="V42" s="8">
        <v>36684.0</v>
      </c>
    </row>
    <row r="43">
      <c r="A43" s="5" t="s">
        <v>231</v>
      </c>
      <c r="B43" s="5">
        <v>6900.0</v>
      </c>
      <c r="C43" s="5">
        <v>5.0</v>
      </c>
      <c r="D43" s="5">
        <v>3.0</v>
      </c>
      <c r="E43" s="6">
        <v>0.6</v>
      </c>
      <c r="F43" s="5">
        <v>0.0</v>
      </c>
      <c r="G43" s="6">
        <v>0.0</v>
      </c>
      <c r="H43" s="5">
        <v>0.0</v>
      </c>
      <c r="I43" s="6">
        <v>0.0</v>
      </c>
      <c r="J43" s="5">
        <v>0.0</v>
      </c>
      <c r="K43" s="6">
        <v>0.0</v>
      </c>
      <c r="L43" s="5">
        <v>0.0</v>
      </c>
      <c r="M43" s="6">
        <v>0.0</v>
      </c>
      <c r="N43" s="5">
        <v>16.0</v>
      </c>
      <c r="O43" s="5">
        <v>71.0</v>
      </c>
      <c r="P43" s="5">
        <v>71.8</v>
      </c>
      <c r="Q43" s="5">
        <v>71.67</v>
      </c>
      <c r="R43" s="5">
        <v>72.33</v>
      </c>
      <c r="S43" s="5">
        <v>71.4</v>
      </c>
      <c r="T43" s="5">
        <v>72.0</v>
      </c>
      <c r="U43" s="5">
        <v>71.63</v>
      </c>
      <c r="V43" s="8">
        <v>67902.0</v>
      </c>
    </row>
    <row r="44">
      <c r="A44" s="5" t="s">
        <v>232</v>
      </c>
      <c r="B44" s="5">
        <v>6800.0</v>
      </c>
      <c r="C44" s="5">
        <v>8.0</v>
      </c>
      <c r="D44" s="5">
        <v>6.0</v>
      </c>
      <c r="E44" s="6">
        <v>0.75</v>
      </c>
      <c r="F44" s="5">
        <v>0.0</v>
      </c>
      <c r="G44" s="6">
        <v>0.0</v>
      </c>
      <c r="H44" s="5">
        <v>0.0</v>
      </c>
      <c r="I44" s="6">
        <v>0.0</v>
      </c>
      <c r="J44" s="5">
        <v>0.0</v>
      </c>
      <c r="K44" s="6">
        <v>0.0</v>
      </c>
      <c r="L44" s="5">
        <v>1.0</v>
      </c>
      <c r="M44" s="6">
        <v>0.13</v>
      </c>
      <c r="N44" s="5">
        <v>27.0</v>
      </c>
      <c r="O44" s="5">
        <v>73.5</v>
      </c>
      <c r="P44" s="5">
        <v>69.75</v>
      </c>
      <c r="Q44" s="5">
        <v>70.33</v>
      </c>
      <c r="R44" s="5">
        <v>73.2</v>
      </c>
      <c r="S44" s="5">
        <v>71.63</v>
      </c>
      <c r="T44" s="5">
        <v>71.64</v>
      </c>
      <c r="U44" s="5">
        <v>71.63</v>
      </c>
      <c r="V44" s="8">
        <v>135597.0</v>
      </c>
    </row>
    <row r="45">
      <c r="A45" s="5" t="s">
        <v>185</v>
      </c>
      <c r="B45" s="5">
        <v>6900.0</v>
      </c>
      <c r="C45" s="5">
        <v>3.0</v>
      </c>
      <c r="D45" s="5">
        <v>3.0</v>
      </c>
      <c r="E45" s="6">
        <v>1.0</v>
      </c>
      <c r="F45" s="5">
        <v>0.0</v>
      </c>
      <c r="G45" s="6">
        <v>0.0</v>
      </c>
      <c r="H45" s="5">
        <v>0.0</v>
      </c>
      <c r="I45" s="6">
        <v>0.0</v>
      </c>
      <c r="J45" s="5">
        <v>0.0</v>
      </c>
      <c r="K45" s="6">
        <v>0.0</v>
      </c>
      <c r="L45" s="5">
        <v>0.0</v>
      </c>
      <c r="M45" s="6">
        <v>0.0</v>
      </c>
      <c r="N45" s="5">
        <v>12.0</v>
      </c>
      <c r="O45" s="5">
        <v>69.67</v>
      </c>
      <c r="P45" s="5">
        <v>70.0</v>
      </c>
      <c r="Q45" s="5">
        <v>72.67</v>
      </c>
      <c r="R45" s="5">
        <v>74.33</v>
      </c>
      <c r="S45" s="5">
        <v>69.83</v>
      </c>
      <c r="T45" s="5">
        <v>73.5</v>
      </c>
      <c r="U45" s="5">
        <v>71.67</v>
      </c>
      <c r="V45" s="8">
        <v>46558.0</v>
      </c>
    </row>
    <row r="46">
      <c r="A46" s="5" t="s">
        <v>241</v>
      </c>
      <c r="B46" s="5">
        <v>7400.0</v>
      </c>
      <c r="C46" s="5">
        <v>5.0</v>
      </c>
      <c r="D46" s="5">
        <v>2.0</v>
      </c>
      <c r="E46" s="6">
        <v>0.4</v>
      </c>
      <c r="F46" s="5">
        <v>0.0</v>
      </c>
      <c r="G46" s="6">
        <v>0.0</v>
      </c>
      <c r="H46" s="5">
        <v>0.0</v>
      </c>
      <c r="I46" s="6">
        <v>0.0</v>
      </c>
      <c r="J46" s="5">
        <v>0.0</v>
      </c>
      <c r="K46" s="6">
        <v>0.0</v>
      </c>
      <c r="L46" s="5">
        <v>1.0</v>
      </c>
      <c r="M46" s="6">
        <v>0.2</v>
      </c>
      <c r="N46" s="5">
        <v>14.0</v>
      </c>
      <c r="O46" s="5">
        <v>70.4</v>
      </c>
      <c r="P46" s="5">
        <v>73.6</v>
      </c>
      <c r="Q46" s="5">
        <v>70.0</v>
      </c>
      <c r="R46" s="5">
        <v>72.0</v>
      </c>
      <c r="S46" s="5">
        <v>72.0</v>
      </c>
      <c r="T46" s="5">
        <v>71.0</v>
      </c>
      <c r="U46" s="5">
        <v>71.71</v>
      </c>
      <c r="V46" s="8">
        <v>114847.0</v>
      </c>
    </row>
    <row r="47">
      <c r="A47" s="5" t="s">
        <v>242</v>
      </c>
      <c r="B47" s="5">
        <v>7600.0</v>
      </c>
      <c r="C47" s="5">
        <v>4.0</v>
      </c>
      <c r="D47" s="5">
        <v>2.0</v>
      </c>
      <c r="E47" s="6">
        <v>0.5</v>
      </c>
      <c r="F47" s="5">
        <v>0.0</v>
      </c>
      <c r="G47" s="6">
        <v>0.0</v>
      </c>
      <c r="H47" s="5">
        <v>0.0</v>
      </c>
      <c r="I47" s="6">
        <v>0.0</v>
      </c>
      <c r="J47" s="5">
        <v>0.0</v>
      </c>
      <c r="K47" s="6">
        <v>0.0</v>
      </c>
      <c r="L47" s="5">
        <v>0.0</v>
      </c>
      <c r="M47" s="6">
        <v>0.0</v>
      </c>
      <c r="N47" s="5">
        <v>12.0</v>
      </c>
      <c r="O47" s="5">
        <v>72.0</v>
      </c>
      <c r="P47" s="5">
        <v>72.0</v>
      </c>
      <c r="Q47" s="5">
        <v>70.5</v>
      </c>
      <c r="R47" s="5">
        <v>72.0</v>
      </c>
      <c r="S47" s="5">
        <v>72.0</v>
      </c>
      <c r="T47" s="5">
        <v>71.25</v>
      </c>
      <c r="U47" s="5">
        <v>71.75</v>
      </c>
      <c r="V47" s="8">
        <v>40344.0</v>
      </c>
    </row>
    <row r="48">
      <c r="A48" s="5" t="s">
        <v>207</v>
      </c>
      <c r="B48" s="5">
        <v>7800.0</v>
      </c>
      <c r="C48" s="5">
        <v>5.0</v>
      </c>
      <c r="D48" s="5">
        <v>3.0</v>
      </c>
      <c r="E48" s="6">
        <v>0.6</v>
      </c>
      <c r="F48" s="5">
        <v>0.0</v>
      </c>
      <c r="G48" s="6">
        <v>0.0</v>
      </c>
      <c r="H48" s="5">
        <v>0.0</v>
      </c>
      <c r="I48" s="6">
        <v>0.0</v>
      </c>
      <c r="J48" s="5">
        <v>0.0</v>
      </c>
      <c r="K48" s="6">
        <v>0.0</v>
      </c>
      <c r="L48" s="5">
        <v>1.0</v>
      </c>
      <c r="M48" s="6">
        <v>0.2</v>
      </c>
      <c r="N48" s="5">
        <v>16.0</v>
      </c>
      <c r="O48" s="5">
        <v>71.8</v>
      </c>
      <c r="P48" s="5">
        <v>70.6</v>
      </c>
      <c r="Q48" s="5">
        <v>72.67</v>
      </c>
      <c r="R48" s="5">
        <v>73.33</v>
      </c>
      <c r="S48" s="5">
        <v>71.2</v>
      </c>
      <c r="T48" s="5">
        <v>73.0</v>
      </c>
      <c r="U48" s="5">
        <v>71.88</v>
      </c>
      <c r="V48" s="8">
        <v>117099.0</v>
      </c>
    </row>
    <row r="49">
      <c r="A49" s="5" t="s">
        <v>204</v>
      </c>
      <c r="B49" s="5">
        <v>7800.0</v>
      </c>
      <c r="C49" s="5">
        <v>3.0</v>
      </c>
      <c r="D49" s="5">
        <v>2.0</v>
      </c>
      <c r="E49" s="6">
        <v>0.67</v>
      </c>
      <c r="F49" s="5">
        <v>0.0</v>
      </c>
      <c r="G49" s="6">
        <v>0.0</v>
      </c>
      <c r="H49" s="5">
        <v>0.0</v>
      </c>
      <c r="I49" s="6">
        <v>0.0</v>
      </c>
      <c r="J49" s="5">
        <v>1.0</v>
      </c>
      <c r="K49" s="6">
        <v>0.33</v>
      </c>
      <c r="L49" s="5">
        <v>1.0</v>
      </c>
      <c r="M49" s="6">
        <v>0.33</v>
      </c>
      <c r="N49" s="5">
        <v>10.0</v>
      </c>
      <c r="O49" s="5">
        <v>71.67</v>
      </c>
      <c r="P49" s="5">
        <v>69.67</v>
      </c>
      <c r="Q49" s="5">
        <v>73.5</v>
      </c>
      <c r="R49" s="5">
        <v>74.0</v>
      </c>
      <c r="S49" s="5">
        <v>70.67</v>
      </c>
      <c r="T49" s="5">
        <v>73.75</v>
      </c>
      <c r="U49" s="5">
        <v>71.9</v>
      </c>
      <c r="V49" s="8">
        <v>188240.0</v>
      </c>
    </row>
    <row r="50">
      <c r="A50" s="5" t="s">
        <v>249</v>
      </c>
      <c r="B50" s="5">
        <v>6700.0</v>
      </c>
      <c r="C50" s="5">
        <v>7.0</v>
      </c>
      <c r="D50" s="5">
        <v>3.0</v>
      </c>
      <c r="E50" s="6">
        <v>0.43</v>
      </c>
      <c r="F50" s="5">
        <v>0.0</v>
      </c>
      <c r="G50" s="6">
        <v>0.0</v>
      </c>
      <c r="H50" s="5">
        <v>0.0</v>
      </c>
      <c r="I50" s="6">
        <v>0.0</v>
      </c>
      <c r="J50" s="5">
        <v>0.0</v>
      </c>
      <c r="K50" s="6">
        <v>0.0</v>
      </c>
      <c r="L50" s="5">
        <v>2.0</v>
      </c>
      <c r="M50" s="6">
        <v>0.29</v>
      </c>
      <c r="N50" s="5">
        <v>20.0</v>
      </c>
      <c r="O50" s="5">
        <v>70.71</v>
      </c>
      <c r="P50" s="5">
        <v>73.71</v>
      </c>
      <c r="Q50" s="5">
        <v>71.67</v>
      </c>
      <c r="R50" s="5">
        <v>70.67</v>
      </c>
      <c r="S50" s="5">
        <v>72.21</v>
      </c>
      <c r="T50" s="5">
        <v>71.17</v>
      </c>
      <c r="U50" s="5">
        <v>71.9</v>
      </c>
      <c r="V50" s="8">
        <v>217800.0</v>
      </c>
    </row>
    <row r="51">
      <c r="A51" s="5" t="s">
        <v>236</v>
      </c>
      <c r="B51" s="5">
        <v>6700.0</v>
      </c>
      <c r="C51" s="5">
        <v>4.0</v>
      </c>
      <c r="D51" s="5">
        <v>2.0</v>
      </c>
      <c r="E51" s="6">
        <v>0.5</v>
      </c>
      <c r="F51" s="5">
        <v>0.0</v>
      </c>
      <c r="G51" s="6">
        <v>0.0</v>
      </c>
      <c r="H51" s="5">
        <v>0.0</v>
      </c>
      <c r="I51" s="6">
        <v>0.0</v>
      </c>
      <c r="J51" s="5">
        <v>0.0</v>
      </c>
      <c r="K51" s="6">
        <v>0.0</v>
      </c>
      <c r="L51" s="5">
        <v>1.0</v>
      </c>
      <c r="M51" s="6">
        <v>0.25</v>
      </c>
      <c r="N51" s="5">
        <v>12.0</v>
      </c>
      <c r="O51" s="5">
        <v>72.75</v>
      </c>
      <c r="P51" s="5">
        <v>72.5</v>
      </c>
      <c r="Q51" s="5">
        <v>70.0</v>
      </c>
      <c r="R51" s="5">
        <v>71.0</v>
      </c>
      <c r="S51" s="5">
        <v>72.63</v>
      </c>
      <c r="T51" s="5">
        <v>70.5</v>
      </c>
      <c r="U51" s="5">
        <v>71.92</v>
      </c>
      <c r="V51" s="8">
        <v>94308.0</v>
      </c>
    </row>
    <row r="52">
      <c r="A52" s="5" t="s">
        <v>181</v>
      </c>
      <c r="B52" s="5">
        <v>7200.0</v>
      </c>
      <c r="C52" s="5">
        <v>5.0</v>
      </c>
      <c r="D52" s="5">
        <v>3.0</v>
      </c>
      <c r="E52" s="6">
        <v>0.6</v>
      </c>
      <c r="F52" s="5">
        <v>0.0</v>
      </c>
      <c r="G52" s="6">
        <v>0.0</v>
      </c>
      <c r="H52" s="5">
        <v>0.0</v>
      </c>
      <c r="I52" s="6">
        <v>0.0</v>
      </c>
      <c r="J52" s="5">
        <v>0.0</v>
      </c>
      <c r="K52" s="6">
        <v>0.0</v>
      </c>
      <c r="L52" s="5">
        <v>2.0</v>
      </c>
      <c r="M52" s="6">
        <v>0.4</v>
      </c>
      <c r="N52" s="5">
        <v>16.0</v>
      </c>
      <c r="O52" s="5">
        <v>71.2</v>
      </c>
      <c r="P52" s="5">
        <v>73.2</v>
      </c>
      <c r="Q52" s="5">
        <v>70.0</v>
      </c>
      <c r="R52" s="5">
        <v>73.0</v>
      </c>
      <c r="S52" s="5">
        <v>72.2</v>
      </c>
      <c r="T52" s="5">
        <v>71.5</v>
      </c>
      <c r="U52" s="5">
        <v>71.94</v>
      </c>
      <c r="V52" s="8">
        <v>192752.0</v>
      </c>
    </row>
    <row r="53">
      <c r="A53" s="5" t="s">
        <v>256</v>
      </c>
      <c r="B53" s="5">
        <v>7000.0</v>
      </c>
      <c r="C53" s="5">
        <v>8.0</v>
      </c>
      <c r="D53" s="5">
        <v>3.0</v>
      </c>
      <c r="E53" s="6">
        <v>0.38</v>
      </c>
      <c r="F53" s="5">
        <v>0.0</v>
      </c>
      <c r="G53" s="6">
        <v>0.0</v>
      </c>
      <c r="H53" s="5">
        <v>0.0</v>
      </c>
      <c r="I53" s="6">
        <v>0.0</v>
      </c>
      <c r="J53" s="5">
        <v>0.0</v>
      </c>
      <c r="K53" s="6">
        <v>0.0</v>
      </c>
      <c r="L53" s="5">
        <v>1.0</v>
      </c>
      <c r="M53" s="6">
        <v>0.13</v>
      </c>
      <c r="N53" s="5">
        <v>22.0</v>
      </c>
      <c r="O53" s="5">
        <v>72.38</v>
      </c>
      <c r="P53" s="5">
        <v>72.25</v>
      </c>
      <c r="Q53" s="5">
        <v>72.33</v>
      </c>
      <c r="R53" s="5">
        <v>69.67</v>
      </c>
      <c r="S53" s="5">
        <v>72.31</v>
      </c>
      <c r="T53" s="5">
        <v>71.0</v>
      </c>
      <c r="U53" s="5">
        <v>71.95</v>
      </c>
      <c r="V53" s="8">
        <v>138152.0</v>
      </c>
    </row>
    <row r="54">
      <c r="A54" s="5" t="s">
        <v>258</v>
      </c>
      <c r="B54" s="5">
        <v>7600.0</v>
      </c>
      <c r="C54" s="5">
        <v>5.0</v>
      </c>
      <c r="D54" s="5">
        <v>2.0</v>
      </c>
      <c r="E54" s="6">
        <v>0.4</v>
      </c>
      <c r="F54" s="5">
        <v>0.0</v>
      </c>
      <c r="G54" s="6">
        <v>0.0</v>
      </c>
      <c r="H54" s="5">
        <v>0.0</v>
      </c>
      <c r="I54" s="6">
        <v>0.0</v>
      </c>
      <c r="J54" s="5">
        <v>0.0</v>
      </c>
      <c r="K54" s="6">
        <v>0.0</v>
      </c>
      <c r="L54" s="5">
        <v>1.0</v>
      </c>
      <c r="M54" s="6">
        <v>0.2</v>
      </c>
      <c r="N54" s="5">
        <v>13.0</v>
      </c>
      <c r="O54" s="5">
        <v>72.6</v>
      </c>
      <c r="P54" s="5">
        <v>71.75</v>
      </c>
      <c r="Q54" s="5">
        <v>68.0</v>
      </c>
      <c r="R54" s="5">
        <v>75.0</v>
      </c>
      <c r="S54" s="5">
        <v>72.22</v>
      </c>
      <c r="T54" s="5">
        <v>71.5</v>
      </c>
      <c r="U54" s="5">
        <v>72.0</v>
      </c>
      <c r="V54" s="8">
        <v>125651.0</v>
      </c>
    </row>
    <row r="55">
      <c r="A55" s="5" t="s">
        <v>261</v>
      </c>
      <c r="B55" s="5">
        <v>6600.0</v>
      </c>
      <c r="C55" s="5">
        <v>6.0</v>
      </c>
      <c r="D55" s="5">
        <v>3.0</v>
      </c>
      <c r="E55" s="6">
        <v>0.5</v>
      </c>
      <c r="F55" s="5">
        <v>0.0</v>
      </c>
      <c r="G55" s="6">
        <v>0.0</v>
      </c>
      <c r="H55" s="5">
        <v>0.0</v>
      </c>
      <c r="I55" s="6">
        <v>0.0</v>
      </c>
      <c r="J55" s="5">
        <v>0.0</v>
      </c>
      <c r="K55" s="6">
        <v>0.0</v>
      </c>
      <c r="L55" s="5">
        <v>1.0</v>
      </c>
      <c r="M55" s="6">
        <v>0.17</v>
      </c>
      <c r="N55" s="5">
        <v>18.0</v>
      </c>
      <c r="O55" s="5">
        <v>71.83</v>
      </c>
      <c r="P55" s="5">
        <v>71.83</v>
      </c>
      <c r="Q55" s="5">
        <v>71.33</v>
      </c>
      <c r="R55" s="5">
        <v>73.33</v>
      </c>
      <c r="S55" s="5">
        <v>71.83</v>
      </c>
      <c r="T55" s="5">
        <v>72.33</v>
      </c>
      <c r="U55" s="5">
        <v>72.0</v>
      </c>
      <c r="V55" s="8">
        <v>125864.0</v>
      </c>
    </row>
    <row r="56">
      <c r="A56" s="5" t="s">
        <v>227</v>
      </c>
      <c r="B56" s="5">
        <v>7300.0</v>
      </c>
      <c r="C56" s="5">
        <v>5.0</v>
      </c>
      <c r="D56" s="5">
        <v>3.0</v>
      </c>
      <c r="E56" s="6">
        <v>0.6</v>
      </c>
      <c r="F56" s="5">
        <v>0.0</v>
      </c>
      <c r="G56" s="6">
        <v>0.0</v>
      </c>
      <c r="H56" s="5">
        <v>1.0</v>
      </c>
      <c r="I56" s="6">
        <v>0.2</v>
      </c>
      <c r="J56" s="5">
        <v>1.0</v>
      </c>
      <c r="K56" s="6">
        <v>0.2</v>
      </c>
      <c r="L56" s="5">
        <v>1.0</v>
      </c>
      <c r="M56" s="6">
        <v>0.2</v>
      </c>
      <c r="N56" s="5">
        <v>16.0</v>
      </c>
      <c r="O56" s="5">
        <v>72.0</v>
      </c>
      <c r="P56" s="5">
        <v>71.0</v>
      </c>
      <c r="Q56" s="5">
        <v>70.33</v>
      </c>
      <c r="R56" s="5">
        <v>76.33</v>
      </c>
      <c r="S56" s="5">
        <v>71.5</v>
      </c>
      <c r="T56" s="5">
        <v>73.33</v>
      </c>
      <c r="U56" s="5">
        <v>72.19</v>
      </c>
      <c r="V56" s="8">
        <v>305645.0</v>
      </c>
    </row>
    <row r="57">
      <c r="A57" s="5" t="s">
        <v>255</v>
      </c>
      <c r="B57" s="5">
        <v>6700.0</v>
      </c>
      <c r="C57" s="5">
        <v>5.0</v>
      </c>
      <c r="D57" s="5">
        <v>2.0</v>
      </c>
      <c r="E57" s="6">
        <v>0.4</v>
      </c>
      <c r="F57" s="5">
        <v>0.0</v>
      </c>
      <c r="G57" s="6">
        <v>0.0</v>
      </c>
      <c r="H57" s="5">
        <v>0.0</v>
      </c>
      <c r="I57" s="6">
        <v>0.0</v>
      </c>
      <c r="J57" s="5">
        <v>0.0</v>
      </c>
      <c r="K57" s="6">
        <v>0.0</v>
      </c>
      <c r="L57" s="5">
        <v>1.0</v>
      </c>
      <c r="M57" s="6">
        <v>0.2</v>
      </c>
      <c r="N57" s="5">
        <v>14.0</v>
      </c>
      <c r="O57" s="5">
        <v>71.8</v>
      </c>
      <c r="P57" s="5">
        <v>73.2</v>
      </c>
      <c r="Q57" s="5">
        <v>72.0</v>
      </c>
      <c r="R57" s="5">
        <v>71.0</v>
      </c>
      <c r="S57" s="5">
        <v>72.5</v>
      </c>
      <c r="T57" s="5">
        <v>71.5</v>
      </c>
      <c r="U57" s="5">
        <v>72.21</v>
      </c>
      <c r="V57" s="8">
        <v>127978.0</v>
      </c>
    </row>
    <row r="58">
      <c r="A58" s="5" t="s">
        <v>267</v>
      </c>
      <c r="B58" s="5">
        <v>9200.0</v>
      </c>
      <c r="C58" s="5">
        <v>3.0</v>
      </c>
      <c r="D58" s="5">
        <v>1.0</v>
      </c>
      <c r="E58" s="6">
        <v>0.33</v>
      </c>
      <c r="F58" s="5">
        <v>0.0</v>
      </c>
      <c r="G58" s="6">
        <v>0.0</v>
      </c>
      <c r="H58" s="5">
        <v>0.0</v>
      </c>
      <c r="I58" s="6">
        <v>0.0</v>
      </c>
      <c r="J58" s="5">
        <v>0.0</v>
      </c>
      <c r="K58" s="6">
        <v>0.0</v>
      </c>
      <c r="L58" s="5">
        <v>0.0</v>
      </c>
      <c r="M58" s="6">
        <v>0.0</v>
      </c>
      <c r="N58" s="5">
        <v>8.0</v>
      </c>
      <c r="O58" s="5">
        <v>72.0</v>
      </c>
      <c r="P58" s="5">
        <v>72.0</v>
      </c>
      <c r="Q58" s="5">
        <v>75.0</v>
      </c>
      <c r="R58" s="5">
        <v>71.0</v>
      </c>
      <c r="S58" s="5">
        <v>72.0</v>
      </c>
      <c r="T58" s="5">
        <v>73.0</v>
      </c>
      <c r="U58" s="5">
        <v>72.25</v>
      </c>
      <c r="V58" s="8">
        <v>30095.0</v>
      </c>
    </row>
    <row r="59">
      <c r="A59" s="5" t="s">
        <v>268</v>
      </c>
      <c r="B59" s="5">
        <v>8700.0</v>
      </c>
      <c r="C59" s="5">
        <v>3.0</v>
      </c>
      <c r="D59" s="5">
        <v>1.0</v>
      </c>
      <c r="E59" s="6">
        <v>0.33</v>
      </c>
      <c r="F59" s="5">
        <v>0.0</v>
      </c>
      <c r="G59" s="6">
        <v>0.0</v>
      </c>
      <c r="H59" s="5">
        <v>0.0</v>
      </c>
      <c r="I59" s="6">
        <v>0.0</v>
      </c>
      <c r="J59" s="5">
        <v>0.0</v>
      </c>
      <c r="K59" s="6">
        <v>0.0</v>
      </c>
      <c r="L59" s="5">
        <v>0.0</v>
      </c>
      <c r="M59" s="6">
        <v>0.0</v>
      </c>
      <c r="N59" s="5">
        <v>8.0</v>
      </c>
      <c r="O59" s="5">
        <v>73.0</v>
      </c>
      <c r="P59" s="5">
        <v>71.0</v>
      </c>
      <c r="Q59" s="5">
        <v>72.0</v>
      </c>
      <c r="R59" s="5">
        <v>74.0</v>
      </c>
      <c r="S59" s="5">
        <v>72.0</v>
      </c>
      <c r="T59" s="5">
        <v>73.0</v>
      </c>
      <c r="U59" s="5">
        <v>72.25</v>
      </c>
      <c r="V59" s="8">
        <v>15318.0</v>
      </c>
    </row>
    <row r="60">
      <c r="A60" s="5" t="s">
        <v>254</v>
      </c>
      <c r="B60" s="5">
        <v>8800.0</v>
      </c>
      <c r="C60" s="5">
        <v>4.0</v>
      </c>
      <c r="D60" s="5">
        <v>2.0</v>
      </c>
      <c r="E60" s="6">
        <v>0.5</v>
      </c>
      <c r="F60" s="5">
        <v>0.0</v>
      </c>
      <c r="G60" s="6">
        <v>0.0</v>
      </c>
      <c r="H60" s="5">
        <v>0.0</v>
      </c>
      <c r="I60" s="6">
        <v>0.0</v>
      </c>
      <c r="J60" s="5">
        <v>0.0</v>
      </c>
      <c r="K60" s="6">
        <v>0.0</v>
      </c>
      <c r="L60" s="5">
        <v>1.0</v>
      </c>
      <c r="M60" s="6">
        <v>0.25</v>
      </c>
      <c r="N60" s="5">
        <v>12.0</v>
      </c>
      <c r="O60" s="5">
        <v>72.25</v>
      </c>
      <c r="P60" s="5">
        <v>70.75</v>
      </c>
      <c r="Q60" s="5">
        <v>76.5</v>
      </c>
      <c r="R60" s="5">
        <v>72.0</v>
      </c>
      <c r="S60" s="5">
        <v>71.5</v>
      </c>
      <c r="T60" s="5">
        <v>74.25</v>
      </c>
      <c r="U60" s="5">
        <v>72.42</v>
      </c>
      <c r="V60" s="8">
        <v>139165.0</v>
      </c>
    </row>
    <row r="61">
      <c r="A61" s="5" t="s">
        <v>270</v>
      </c>
      <c r="B61" s="5">
        <v>6700.0</v>
      </c>
      <c r="C61" s="5">
        <v>5.0</v>
      </c>
      <c r="D61" s="5">
        <v>2.0</v>
      </c>
      <c r="E61" s="6">
        <v>0.4</v>
      </c>
      <c r="F61" s="5">
        <v>0.0</v>
      </c>
      <c r="G61" s="6">
        <v>0.0</v>
      </c>
      <c r="H61" s="5">
        <v>0.0</v>
      </c>
      <c r="I61" s="6">
        <v>0.0</v>
      </c>
      <c r="J61" s="5">
        <v>0.0</v>
      </c>
      <c r="K61" s="6">
        <v>0.0</v>
      </c>
      <c r="L61" s="5">
        <v>0.0</v>
      </c>
      <c r="M61" s="6">
        <v>0.0</v>
      </c>
      <c r="N61" s="5">
        <v>13.0</v>
      </c>
      <c r="O61" s="5">
        <v>73.4</v>
      </c>
      <c r="P61" s="5">
        <v>70.4</v>
      </c>
      <c r="Q61" s="5">
        <v>73.0</v>
      </c>
      <c r="R61" s="5">
        <v>77.0</v>
      </c>
      <c r="S61" s="5">
        <v>71.9</v>
      </c>
      <c r="T61" s="5">
        <v>74.33</v>
      </c>
      <c r="U61" s="5">
        <v>72.46</v>
      </c>
      <c r="V61" s="8">
        <v>24065.0</v>
      </c>
    </row>
    <row r="62">
      <c r="A62" s="5" t="s">
        <v>259</v>
      </c>
      <c r="B62" s="5">
        <v>7400.0</v>
      </c>
      <c r="C62" s="5">
        <v>3.0</v>
      </c>
      <c r="D62" s="5">
        <v>1.0</v>
      </c>
      <c r="E62" s="6">
        <v>0.33</v>
      </c>
      <c r="F62" s="5">
        <v>0.0</v>
      </c>
      <c r="G62" s="6">
        <v>0.0</v>
      </c>
      <c r="H62" s="5">
        <v>0.0</v>
      </c>
      <c r="I62" s="6">
        <v>0.0</v>
      </c>
      <c r="J62" s="5">
        <v>0.0</v>
      </c>
      <c r="K62" s="6">
        <v>0.0</v>
      </c>
      <c r="L62" s="5">
        <v>0.0</v>
      </c>
      <c r="M62" s="6">
        <v>0.0</v>
      </c>
      <c r="N62" s="5">
        <v>8.0</v>
      </c>
      <c r="O62" s="5">
        <v>70.33</v>
      </c>
      <c r="P62" s="5">
        <v>74.33</v>
      </c>
      <c r="Q62" s="5">
        <v>71.0</v>
      </c>
      <c r="R62" s="5">
        <v>75.0</v>
      </c>
      <c r="S62" s="5">
        <v>72.33</v>
      </c>
      <c r="T62" s="5">
        <v>73.0</v>
      </c>
      <c r="U62" s="5">
        <v>72.5</v>
      </c>
      <c r="V62" s="8">
        <v>13764.0</v>
      </c>
    </row>
    <row r="63">
      <c r="A63" s="5" t="s">
        <v>244</v>
      </c>
      <c r="B63" s="5">
        <v>7200.0</v>
      </c>
      <c r="C63" s="5">
        <v>3.0</v>
      </c>
      <c r="D63" s="5">
        <v>2.0</v>
      </c>
      <c r="E63" s="6">
        <v>0.67</v>
      </c>
      <c r="F63" s="5">
        <v>0.0</v>
      </c>
      <c r="G63" s="6">
        <v>0.0</v>
      </c>
      <c r="H63" s="5">
        <v>0.0</v>
      </c>
      <c r="I63" s="6">
        <v>0.0</v>
      </c>
      <c r="J63" s="5">
        <v>0.0</v>
      </c>
      <c r="K63" s="6">
        <v>0.0</v>
      </c>
      <c r="L63" s="5">
        <v>1.0</v>
      </c>
      <c r="M63" s="6">
        <v>0.33</v>
      </c>
      <c r="N63" s="5">
        <v>10.0</v>
      </c>
      <c r="O63" s="5">
        <v>72.67</v>
      </c>
      <c r="P63" s="5">
        <v>71.33</v>
      </c>
      <c r="Q63" s="5">
        <v>73.0</v>
      </c>
      <c r="R63" s="5">
        <v>73.5</v>
      </c>
      <c r="S63" s="5">
        <v>72.0</v>
      </c>
      <c r="T63" s="5">
        <v>73.25</v>
      </c>
      <c r="U63" s="5">
        <v>72.5</v>
      </c>
      <c r="V63" s="8">
        <v>77254.0</v>
      </c>
    </row>
    <row r="64">
      <c r="A64" s="5" t="s">
        <v>276</v>
      </c>
      <c r="B64" s="5">
        <v>6600.0</v>
      </c>
      <c r="C64" s="5">
        <v>4.0</v>
      </c>
      <c r="D64" s="5">
        <v>1.0</v>
      </c>
      <c r="E64" s="6">
        <v>0.25</v>
      </c>
      <c r="F64" s="5">
        <v>0.0</v>
      </c>
      <c r="G64" s="6">
        <v>0.0</v>
      </c>
      <c r="H64" s="5">
        <v>0.0</v>
      </c>
      <c r="I64" s="6">
        <v>0.0</v>
      </c>
      <c r="J64" s="5">
        <v>0.0</v>
      </c>
      <c r="K64" s="6">
        <v>0.0</v>
      </c>
      <c r="L64" s="5">
        <v>0.0</v>
      </c>
      <c r="M64" s="6">
        <v>0.0</v>
      </c>
      <c r="N64" s="5">
        <v>10.0</v>
      </c>
      <c r="O64" s="5">
        <v>73.75</v>
      </c>
      <c r="P64" s="5">
        <v>72.0</v>
      </c>
      <c r="Q64" s="5">
        <v>71.0</v>
      </c>
      <c r="R64" s="5">
        <v>71.0</v>
      </c>
      <c r="S64" s="5">
        <v>72.88</v>
      </c>
      <c r="T64" s="5">
        <v>71.0</v>
      </c>
      <c r="U64" s="5">
        <v>72.5</v>
      </c>
      <c r="V64" s="8">
        <v>25420.0</v>
      </c>
    </row>
    <row r="65">
      <c r="A65" s="5" t="s">
        <v>277</v>
      </c>
      <c r="B65" s="5">
        <v>7100.0</v>
      </c>
      <c r="C65" s="5">
        <v>8.0</v>
      </c>
      <c r="D65" s="5">
        <v>2.0</v>
      </c>
      <c r="E65" s="6">
        <v>0.25</v>
      </c>
      <c r="F65" s="5">
        <v>0.0</v>
      </c>
      <c r="G65" s="6">
        <v>0.0</v>
      </c>
      <c r="H65" s="5">
        <v>0.0</v>
      </c>
      <c r="I65" s="6">
        <v>0.0</v>
      </c>
      <c r="J65" s="5">
        <v>0.0</v>
      </c>
      <c r="K65" s="6">
        <v>0.0</v>
      </c>
      <c r="L65" s="5">
        <v>0.0</v>
      </c>
      <c r="M65" s="6">
        <v>0.0</v>
      </c>
      <c r="N65" s="5">
        <v>20.0</v>
      </c>
      <c r="O65" s="5">
        <v>72.63</v>
      </c>
      <c r="P65" s="5">
        <v>73.25</v>
      </c>
      <c r="Q65" s="5">
        <v>70.5</v>
      </c>
      <c r="R65" s="5">
        <v>71.5</v>
      </c>
      <c r="S65" s="5">
        <v>72.94</v>
      </c>
      <c r="T65" s="5">
        <v>71.0</v>
      </c>
      <c r="U65" s="5">
        <v>72.55</v>
      </c>
      <c r="V65" s="8">
        <v>52864.0</v>
      </c>
    </row>
    <row r="66">
      <c r="A66" s="5" t="s">
        <v>271</v>
      </c>
      <c r="B66" s="5">
        <v>6600.0</v>
      </c>
      <c r="C66" s="5">
        <v>7.0</v>
      </c>
      <c r="D66" s="5">
        <v>4.0</v>
      </c>
      <c r="E66" s="6">
        <v>0.57</v>
      </c>
      <c r="F66" s="5">
        <v>0.0</v>
      </c>
      <c r="G66" s="6">
        <v>0.0</v>
      </c>
      <c r="H66" s="5">
        <v>0.0</v>
      </c>
      <c r="I66" s="6">
        <v>0.0</v>
      </c>
      <c r="J66" s="5">
        <v>0.0</v>
      </c>
      <c r="K66" s="6">
        <v>0.0</v>
      </c>
      <c r="L66" s="5">
        <v>0.0</v>
      </c>
      <c r="M66" s="6">
        <v>0.0</v>
      </c>
      <c r="N66" s="5">
        <v>21.0</v>
      </c>
      <c r="O66" s="5">
        <v>72.43</v>
      </c>
      <c r="P66" s="5">
        <v>71.71</v>
      </c>
      <c r="Q66" s="5">
        <v>73.5</v>
      </c>
      <c r="R66" s="5">
        <v>74.33</v>
      </c>
      <c r="S66" s="5">
        <v>72.07</v>
      </c>
      <c r="T66" s="5">
        <v>73.86</v>
      </c>
      <c r="U66" s="5">
        <v>72.67</v>
      </c>
      <c r="V66" s="8">
        <v>62569.0</v>
      </c>
    </row>
    <row r="67">
      <c r="A67" s="5" t="s">
        <v>278</v>
      </c>
      <c r="B67" s="5">
        <v>6600.0</v>
      </c>
      <c r="C67" s="5">
        <v>5.0</v>
      </c>
      <c r="D67" s="5">
        <v>1.0</v>
      </c>
      <c r="E67" s="6">
        <v>0.2</v>
      </c>
      <c r="F67" s="5">
        <v>0.0</v>
      </c>
      <c r="G67" s="6">
        <v>0.0</v>
      </c>
      <c r="H67" s="5">
        <v>0.0</v>
      </c>
      <c r="I67" s="6">
        <v>0.0</v>
      </c>
      <c r="J67" s="5">
        <v>0.0</v>
      </c>
      <c r="K67" s="6">
        <v>0.0</v>
      </c>
      <c r="L67" s="5">
        <v>0.0</v>
      </c>
      <c r="M67" s="6">
        <v>0.0</v>
      </c>
      <c r="N67" s="5">
        <v>10.0</v>
      </c>
      <c r="O67" s="5">
        <v>72.4</v>
      </c>
      <c r="P67" s="5">
        <v>73.33</v>
      </c>
      <c r="Q67" s="5">
        <v>73.0</v>
      </c>
      <c r="R67" s="5">
        <v>72.0</v>
      </c>
      <c r="S67" s="5">
        <v>72.75</v>
      </c>
      <c r="T67" s="5">
        <v>72.5</v>
      </c>
      <c r="U67" s="5">
        <v>72.7</v>
      </c>
      <c r="V67" s="8">
        <v>12480.0</v>
      </c>
    </row>
    <row r="68">
      <c r="A68" s="5" t="s">
        <v>275</v>
      </c>
      <c r="B68" s="5">
        <v>6800.0</v>
      </c>
      <c r="C68" s="5">
        <v>3.0</v>
      </c>
      <c r="D68" s="5">
        <v>1.0</v>
      </c>
      <c r="E68" s="6">
        <v>0.33</v>
      </c>
      <c r="F68" s="5">
        <v>0.0</v>
      </c>
      <c r="G68" s="6">
        <v>0.0</v>
      </c>
      <c r="H68" s="5">
        <v>0.0</v>
      </c>
      <c r="I68" s="6">
        <v>0.0</v>
      </c>
      <c r="J68" s="5">
        <v>0.0</v>
      </c>
      <c r="K68" s="6">
        <v>0.0</v>
      </c>
      <c r="L68" s="5">
        <v>0.0</v>
      </c>
      <c r="M68" s="6">
        <v>0.0</v>
      </c>
      <c r="N68" s="5">
        <v>8.0</v>
      </c>
      <c r="O68" s="5">
        <v>72.67</v>
      </c>
      <c r="P68" s="5">
        <v>71.67</v>
      </c>
      <c r="Q68" s="5">
        <v>72.0</v>
      </c>
      <c r="R68" s="5">
        <v>77.0</v>
      </c>
      <c r="S68" s="5">
        <v>72.17</v>
      </c>
      <c r="T68" s="5">
        <v>74.5</v>
      </c>
      <c r="U68" s="5">
        <v>72.75</v>
      </c>
      <c r="V68" s="8">
        <v>25350.0</v>
      </c>
    </row>
    <row r="69">
      <c r="A69" s="5" t="s">
        <v>230</v>
      </c>
      <c r="B69" s="5">
        <v>7700.0</v>
      </c>
      <c r="C69" s="5">
        <v>4.0</v>
      </c>
      <c r="D69" s="5">
        <v>3.0</v>
      </c>
      <c r="E69" s="6">
        <v>0.75</v>
      </c>
      <c r="F69" s="5">
        <v>0.0</v>
      </c>
      <c r="G69" s="6">
        <v>0.0</v>
      </c>
      <c r="H69" s="5">
        <v>0.0</v>
      </c>
      <c r="I69" s="6">
        <v>0.0</v>
      </c>
      <c r="J69" s="5">
        <v>0.0</v>
      </c>
      <c r="K69" s="6">
        <v>0.0</v>
      </c>
      <c r="L69" s="5">
        <v>0.0</v>
      </c>
      <c r="M69" s="6">
        <v>0.0</v>
      </c>
      <c r="N69" s="5">
        <v>10.0</v>
      </c>
      <c r="O69" s="5">
        <v>71.0</v>
      </c>
      <c r="P69" s="5">
        <v>72.67</v>
      </c>
      <c r="Q69" s="5">
        <v>75.5</v>
      </c>
      <c r="R69" s="5">
        <v>73.0</v>
      </c>
      <c r="S69" s="5">
        <v>71.83</v>
      </c>
      <c r="T69" s="5">
        <v>74.25</v>
      </c>
      <c r="U69" s="5">
        <v>72.8</v>
      </c>
      <c r="V69" s="8">
        <v>44769.0</v>
      </c>
    </row>
    <row r="70">
      <c r="A70" s="5" t="s">
        <v>281</v>
      </c>
      <c r="B70" s="5">
        <v>6900.0</v>
      </c>
      <c r="C70" s="5">
        <v>4.0</v>
      </c>
      <c r="D70" s="5">
        <v>1.0</v>
      </c>
      <c r="E70" s="6">
        <v>0.25</v>
      </c>
      <c r="F70" s="5">
        <v>0.0</v>
      </c>
      <c r="G70" s="6">
        <v>0.0</v>
      </c>
      <c r="H70" s="5">
        <v>0.0</v>
      </c>
      <c r="I70" s="6">
        <v>0.0</v>
      </c>
      <c r="J70" s="5">
        <v>0.0</v>
      </c>
      <c r="K70" s="6">
        <v>0.0</v>
      </c>
      <c r="L70" s="5">
        <v>0.0</v>
      </c>
      <c r="M70" s="6">
        <v>0.0</v>
      </c>
      <c r="N70" s="5">
        <v>10.0</v>
      </c>
      <c r="O70" s="5">
        <v>73.25</v>
      </c>
      <c r="P70" s="5">
        <v>71.75</v>
      </c>
      <c r="Q70" s="5">
        <v>68.0</v>
      </c>
      <c r="R70" s="5">
        <v>81.0</v>
      </c>
      <c r="S70" s="5">
        <v>72.5</v>
      </c>
      <c r="T70" s="5">
        <v>74.5</v>
      </c>
      <c r="U70" s="5">
        <v>72.9</v>
      </c>
      <c r="V70" s="8">
        <v>12740.0</v>
      </c>
    </row>
  </sheetData>
  <conditionalFormatting sqref="E2:E70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O2:O70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P2:P70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Q2:Q70">
    <cfRule type="colorScale" priority="4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R2:R70">
    <cfRule type="colorScale" priority="5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U2:U70">
    <cfRule type="colorScale" priority="6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B2:B70">
    <cfRule type="colorScale" priority="7">
      <colorScale>
        <cfvo type="min"/>
        <cfvo type="percentile" val="50"/>
        <cfvo type="max"/>
        <color rgb="FFEA8A71"/>
        <color rgb="FFFFD666"/>
        <color rgb="FF64BD87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71"/>
    <col customWidth="1" min="2" max="2" width="6.43"/>
    <col customWidth="1" min="3" max="3" width="11.71"/>
    <col customWidth="1" min="4" max="4" width="5.86"/>
    <col customWidth="1" min="5" max="5" width="4.43"/>
    <col customWidth="1" min="6" max="6" width="8.14"/>
    <col customWidth="1" min="7" max="7" width="10.43"/>
    <col customWidth="1" min="8" max="8" width="2.43"/>
    <col customWidth="1" min="9" max="9" width="3.14"/>
    <col customWidth="1" min="10" max="10" width="4.14"/>
    <col customWidth="1" min="11" max="11" width="3.43"/>
    <col customWidth="1" min="12" max="12" width="3.14"/>
    <col customWidth="1" min="13" max="13" width="2.57"/>
    <col customWidth="1" min="14" max="14" width="13.86"/>
    <col customWidth="1" min="15" max="15" width="5.86"/>
    <col customWidth="1" min="16" max="16" width="4.43"/>
    <col customWidth="1" min="17" max="17" width="9.14"/>
    <col customWidth="1" min="18" max="18" width="11.14"/>
    <col customWidth="1" min="19" max="19" width="2.43"/>
    <col customWidth="1" min="20" max="21" width="4.14"/>
    <col customWidth="1" min="22" max="22" width="3.43"/>
    <col customWidth="1" min="23" max="23" width="3.14"/>
    <col customWidth="1" min="24" max="24" width="2.57"/>
  </cols>
  <sheetData>
    <row r="1">
      <c r="A1" s="1"/>
      <c r="B1" s="5"/>
      <c r="C1" s="7" t="s">
        <v>25</v>
      </c>
      <c r="N1" s="9" t="s">
        <v>56</v>
      </c>
    </row>
    <row r="2">
      <c r="A2" s="2" t="s">
        <v>1</v>
      </c>
      <c r="B2" s="3" t="s">
        <v>2</v>
      </c>
      <c r="C2" s="3" t="s">
        <v>9</v>
      </c>
      <c r="D2" s="2" t="s">
        <v>76</v>
      </c>
      <c r="E2" s="2" t="s">
        <v>79</v>
      </c>
      <c r="F2" s="2" t="s">
        <v>82</v>
      </c>
      <c r="G2" s="3" t="s">
        <v>84</v>
      </c>
      <c r="H2" s="2" t="s">
        <v>85</v>
      </c>
      <c r="I2" s="2" t="s">
        <v>88</v>
      </c>
      <c r="J2" s="2" t="s">
        <v>89</v>
      </c>
      <c r="K2" s="2" t="s">
        <v>91</v>
      </c>
      <c r="L2" s="2" t="s">
        <v>92</v>
      </c>
      <c r="M2" s="2" t="s">
        <v>93</v>
      </c>
      <c r="N2" s="3" t="s">
        <v>9</v>
      </c>
      <c r="O2" s="2" t="s">
        <v>76</v>
      </c>
      <c r="P2" s="2" t="s">
        <v>79</v>
      </c>
      <c r="Q2" s="2" t="s">
        <v>95</v>
      </c>
      <c r="R2" s="3" t="s">
        <v>84</v>
      </c>
      <c r="S2" s="2" t="s">
        <v>85</v>
      </c>
      <c r="T2" s="2" t="s">
        <v>88</v>
      </c>
      <c r="U2" s="2" t="s">
        <v>89</v>
      </c>
      <c r="V2" s="2" t="s">
        <v>91</v>
      </c>
      <c r="W2" s="2" t="s">
        <v>92</v>
      </c>
      <c r="X2" s="2" t="s">
        <v>93</v>
      </c>
    </row>
    <row r="3">
      <c r="A3" s="5" t="s">
        <v>103</v>
      </c>
      <c r="B3" s="5">
        <v>7600.0</v>
      </c>
      <c r="C3" s="10">
        <v>42769.0</v>
      </c>
      <c r="D3" s="11">
        <v>0.67</v>
      </c>
      <c r="E3" s="7">
        <v>10.0</v>
      </c>
      <c r="F3" s="7">
        <v>55.3</v>
      </c>
      <c r="G3" s="7">
        <v>13.2</v>
      </c>
      <c r="H3" s="7">
        <v>0.0</v>
      </c>
      <c r="I3" s="7">
        <v>30.0</v>
      </c>
      <c r="J3" s="7">
        <v>119.0</v>
      </c>
      <c r="K3" s="7">
        <v>27.0</v>
      </c>
      <c r="L3" s="7">
        <v>4.0</v>
      </c>
      <c r="M3" s="7">
        <v>0.0</v>
      </c>
      <c r="N3" s="12">
        <v>42830.0</v>
      </c>
      <c r="O3" s="13">
        <v>0.8</v>
      </c>
      <c r="P3" s="9">
        <v>18.0</v>
      </c>
      <c r="Q3" s="9">
        <v>38.8</v>
      </c>
      <c r="R3" s="9">
        <v>17.19</v>
      </c>
      <c r="S3" s="9">
        <v>4.0</v>
      </c>
      <c r="T3" s="9">
        <v>74.0</v>
      </c>
      <c r="U3" s="9">
        <v>181.0</v>
      </c>
      <c r="V3" s="9">
        <v>60.0</v>
      </c>
      <c r="W3" s="9">
        <v>5.0</v>
      </c>
      <c r="X3" s="9">
        <v>0.0</v>
      </c>
    </row>
    <row r="4">
      <c r="A4" s="5" t="s">
        <v>177</v>
      </c>
      <c r="B4" s="5">
        <v>9100.0</v>
      </c>
      <c r="C4" s="10">
        <v>42768.0</v>
      </c>
      <c r="D4" s="11">
        <v>1.0</v>
      </c>
      <c r="E4" s="7">
        <v>8.0</v>
      </c>
      <c r="F4" s="7">
        <v>56.5</v>
      </c>
      <c r="G4" s="7">
        <v>14.38</v>
      </c>
      <c r="H4" s="7">
        <v>0.0</v>
      </c>
      <c r="I4" s="7">
        <v>28.0</v>
      </c>
      <c r="J4" s="7">
        <v>90.0</v>
      </c>
      <c r="K4" s="7">
        <v>24.0</v>
      </c>
      <c r="L4" s="7">
        <v>2.0</v>
      </c>
      <c r="M4" s="7">
        <v>0.0</v>
      </c>
      <c r="N4" s="12">
        <v>42861.0</v>
      </c>
      <c r="O4" s="13">
        <v>0.83</v>
      </c>
      <c r="P4" s="9">
        <v>22.0</v>
      </c>
      <c r="Q4" s="9">
        <v>33.7</v>
      </c>
      <c r="R4" s="9">
        <v>16.95</v>
      </c>
      <c r="S4" s="9">
        <v>3.0</v>
      </c>
      <c r="T4" s="9">
        <v>90.0</v>
      </c>
      <c r="U4" s="9">
        <v>235.0</v>
      </c>
      <c r="V4" s="9">
        <v>59.0</v>
      </c>
      <c r="W4" s="9">
        <v>9.0</v>
      </c>
      <c r="X4" s="9">
        <v>0.0</v>
      </c>
    </row>
    <row r="5">
      <c r="A5" s="5" t="s">
        <v>61</v>
      </c>
      <c r="B5" s="5">
        <v>12000.0</v>
      </c>
      <c r="C5" s="10">
        <v>42797.0</v>
      </c>
      <c r="D5" s="11">
        <v>1.0</v>
      </c>
      <c r="E5" s="7">
        <v>12.0</v>
      </c>
      <c r="F5" s="7">
        <v>22.3</v>
      </c>
      <c r="G5" s="7">
        <v>16.83</v>
      </c>
      <c r="H5" s="7">
        <v>1.0</v>
      </c>
      <c r="I5" s="7">
        <v>47.0</v>
      </c>
      <c r="J5" s="7">
        <v>138.0</v>
      </c>
      <c r="K5" s="7">
        <v>28.0</v>
      </c>
      <c r="L5" s="7">
        <v>2.0</v>
      </c>
      <c r="M5" s="7">
        <v>0.0</v>
      </c>
      <c r="N5" s="12">
        <v>42798.0</v>
      </c>
      <c r="O5" s="13">
        <v>0.75</v>
      </c>
      <c r="P5" s="9">
        <v>14.0</v>
      </c>
      <c r="Q5" s="9">
        <v>41.8</v>
      </c>
      <c r="R5" s="9">
        <v>16.79</v>
      </c>
      <c r="S5" s="9">
        <v>0.0</v>
      </c>
      <c r="T5" s="9">
        <v>62.0</v>
      </c>
      <c r="U5" s="9">
        <v>148.0</v>
      </c>
      <c r="V5" s="9">
        <v>34.0</v>
      </c>
      <c r="W5" s="9">
        <v>8.0</v>
      </c>
      <c r="X5" s="9">
        <v>0.0</v>
      </c>
    </row>
    <row r="6">
      <c r="A6" s="5" t="s">
        <v>27</v>
      </c>
      <c r="B6" s="5">
        <v>10900.0</v>
      </c>
      <c r="C6" s="10">
        <v>42768.0</v>
      </c>
      <c r="D6" s="11">
        <v>1.0</v>
      </c>
      <c r="E6" s="7">
        <v>8.0</v>
      </c>
      <c r="F6" s="7">
        <v>8.0</v>
      </c>
      <c r="G6" s="7">
        <v>19.44</v>
      </c>
      <c r="H6" s="7">
        <v>2.0</v>
      </c>
      <c r="I6" s="7">
        <v>36.0</v>
      </c>
      <c r="J6" s="7">
        <v>85.0</v>
      </c>
      <c r="K6" s="7">
        <v>20.0</v>
      </c>
      <c r="L6" s="7">
        <v>1.0</v>
      </c>
      <c r="M6" s="7">
        <v>0.0</v>
      </c>
      <c r="N6" s="12">
        <v>42798.0</v>
      </c>
      <c r="O6" s="13">
        <v>0.75</v>
      </c>
      <c r="P6" s="9">
        <v>13.0</v>
      </c>
      <c r="Q6" s="9">
        <v>47.0</v>
      </c>
      <c r="R6" s="9">
        <v>16.65</v>
      </c>
      <c r="S6" s="9">
        <v>2.0</v>
      </c>
      <c r="T6" s="9">
        <v>53.0</v>
      </c>
      <c r="U6" s="9">
        <v>133.0</v>
      </c>
      <c r="V6" s="9">
        <v>42.0</v>
      </c>
      <c r="W6" s="9">
        <v>4.0</v>
      </c>
      <c r="X6" s="9">
        <v>0.0</v>
      </c>
    </row>
    <row r="7">
      <c r="A7" s="5" t="s">
        <v>157</v>
      </c>
      <c r="B7" s="5">
        <v>9300.0</v>
      </c>
      <c r="C7" s="10">
        <v>42860.0</v>
      </c>
      <c r="D7" s="11">
        <v>1.0</v>
      </c>
      <c r="E7" s="7">
        <v>20.0</v>
      </c>
      <c r="F7" s="7">
        <v>40.6</v>
      </c>
      <c r="G7" s="7">
        <v>14.35</v>
      </c>
      <c r="H7" s="7">
        <v>1.0</v>
      </c>
      <c r="I7" s="7">
        <v>69.0</v>
      </c>
      <c r="J7" s="7">
        <v>221.0</v>
      </c>
      <c r="K7" s="7">
        <v>61.0</v>
      </c>
      <c r="L7" s="7">
        <v>8.0</v>
      </c>
      <c r="M7" s="7">
        <v>0.0</v>
      </c>
      <c r="N7" s="12">
        <v>42860.0</v>
      </c>
      <c r="O7" s="13">
        <v>1.0</v>
      </c>
      <c r="P7" s="9">
        <v>20.0</v>
      </c>
      <c r="Q7" s="9">
        <v>23.0</v>
      </c>
      <c r="R7" s="9">
        <v>16.55</v>
      </c>
      <c r="S7" s="9">
        <v>1.0</v>
      </c>
      <c r="T7" s="9">
        <v>82.0</v>
      </c>
      <c r="U7" s="9">
        <v>221.0</v>
      </c>
      <c r="V7" s="9">
        <v>45.0</v>
      </c>
      <c r="W7" s="9">
        <v>11.0</v>
      </c>
      <c r="X7" s="9">
        <v>0.0</v>
      </c>
    </row>
    <row r="8">
      <c r="A8" s="5" t="s">
        <v>172</v>
      </c>
      <c r="B8" s="5">
        <v>8500.0</v>
      </c>
      <c r="C8" s="10">
        <v>42769.0</v>
      </c>
      <c r="D8" s="11">
        <v>0.67</v>
      </c>
      <c r="E8" s="7">
        <v>10.0</v>
      </c>
      <c r="F8" s="7">
        <v>52.3</v>
      </c>
      <c r="G8" s="7">
        <v>14.95</v>
      </c>
      <c r="H8" s="7">
        <v>0.0</v>
      </c>
      <c r="I8" s="7">
        <v>39.0</v>
      </c>
      <c r="J8" s="7">
        <v>104.0</v>
      </c>
      <c r="K8" s="7">
        <v>35.0</v>
      </c>
      <c r="L8" s="7">
        <v>2.0</v>
      </c>
      <c r="M8" s="7">
        <v>0.0</v>
      </c>
      <c r="N8" s="12">
        <v>42892.0</v>
      </c>
      <c r="O8" s="13">
        <v>1.0</v>
      </c>
      <c r="P8" s="9">
        <v>23.0</v>
      </c>
      <c r="Q8" s="9">
        <v>27.3</v>
      </c>
      <c r="R8" s="9">
        <v>16.02</v>
      </c>
      <c r="S8" s="9">
        <v>2.0</v>
      </c>
      <c r="T8" s="9">
        <v>87.0</v>
      </c>
      <c r="U8" s="9">
        <v>259.0</v>
      </c>
      <c r="V8" s="9">
        <v>56.0</v>
      </c>
      <c r="W8" s="9">
        <v>10.0</v>
      </c>
      <c r="X8" s="9">
        <v>0.0</v>
      </c>
    </row>
    <row r="9">
      <c r="A9" s="5" t="s">
        <v>70</v>
      </c>
      <c r="B9" s="5">
        <v>8900.0</v>
      </c>
      <c r="C9" s="10">
        <v>42860.0</v>
      </c>
      <c r="D9" s="11">
        <v>1.0</v>
      </c>
      <c r="E9" s="7">
        <v>20.0</v>
      </c>
      <c r="F9" s="7">
        <v>31.6</v>
      </c>
      <c r="G9" s="7">
        <v>14.38</v>
      </c>
      <c r="H9" s="7">
        <v>1.0</v>
      </c>
      <c r="I9" s="7">
        <v>66.0</v>
      </c>
      <c r="J9" s="7">
        <v>232.0</v>
      </c>
      <c r="K9" s="7">
        <v>53.0</v>
      </c>
      <c r="L9" s="7">
        <v>8.0</v>
      </c>
      <c r="M9" s="7">
        <v>0.0</v>
      </c>
      <c r="N9" s="12">
        <v>42860.0</v>
      </c>
      <c r="O9" s="13">
        <v>1.0</v>
      </c>
      <c r="P9" s="9">
        <v>20.0</v>
      </c>
      <c r="Q9" s="9">
        <v>30.4</v>
      </c>
      <c r="R9" s="9">
        <v>15.88</v>
      </c>
      <c r="S9" s="9">
        <v>3.0</v>
      </c>
      <c r="T9" s="9">
        <v>74.0</v>
      </c>
      <c r="U9" s="9">
        <v>216.0</v>
      </c>
      <c r="V9" s="9">
        <v>61.0</v>
      </c>
      <c r="W9" s="9">
        <v>6.0</v>
      </c>
      <c r="X9" s="9">
        <v>0.0</v>
      </c>
    </row>
    <row r="10">
      <c r="A10" s="5" t="s">
        <v>51</v>
      </c>
      <c r="B10" s="5">
        <v>11100.0</v>
      </c>
      <c r="C10" s="10">
        <v>42797.0</v>
      </c>
      <c r="D10" s="11">
        <v>1.0</v>
      </c>
      <c r="E10" s="7">
        <v>12.0</v>
      </c>
      <c r="F10" s="7">
        <v>28.0</v>
      </c>
      <c r="G10" s="7">
        <v>15.21</v>
      </c>
      <c r="H10" s="7">
        <v>0.0</v>
      </c>
      <c r="I10" s="7">
        <v>47.0</v>
      </c>
      <c r="J10" s="7">
        <v>129.0</v>
      </c>
      <c r="K10" s="7">
        <v>34.0</v>
      </c>
      <c r="L10" s="7">
        <v>6.0</v>
      </c>
      <c r="M10" s="7">
        <v>0.0</v>
      </c>
      <c r="N10" s="12">
        <v>42893.0</v>
      </c>
      <c r="O10" s="13">
        <v>0.86</v>
      </c>
      <c r="P10" s="9">
        <v>26.0</v>
      </c>
      <c r="Q10" s="9">
        <v>32.7</v>
      </c>
      <c r="R10" s="9">
        <v>15.85</v>
      </c>
      <c r="S10" s="9">
        <v>1.0</v>
      </c>
      <c r="T10" s="9">
        <v>99.0</v>
      </c>
      <c r="U10" s="9">
        <v>295.0</v>
      </c>
      <c r="V10" s="9">
        <v>65.0</v>
      </c>
      <c r="W10" s="9">
        <v>8.0</v>
      </c>
      <c r="X10" s="9">
        <v>0.0</v>
      </c>
    </row>
    <row r="11">
      <c r="A11" s="5" t="s">
        <v>208</v>
      </c>
      <c r="B11" s="5">
        <v>6800.0</v>
      </c>
      <c r="C11" s="7" t="s">
        <v>210</v>
      </c>
      <c r="D11" s="11">
        <v>0.0</v>
      </c>
      <c r="E11" s="14"/>
      <c r="F11" s="7">
        <v>0.0</v>
      </c>
      <c r="G11" s="7">
        <v>0.0</v>
      </c>
      <c r="H11" s="14"/>
      <c r="I11" s="14"/>
      <c r="J11" s="14"/>
      <c r="K11" s="14"/>
      <c r="L11" s="14"/>
      <c r="M11" s="14"/>
      <c r="N11" s="12">
        <v>42892.0</v>
      </c>
      <c r="O11" s="13">
        <v>1.0</v>
      </c>
      <c r="P11" s="9">
        <v>23.0</v>
      </c>
      <c r="Q11" s="9">
        <v>41.3</v>
      </c>
      <c r="R11" s="9">
        <v>15.8</v>
      </c>
      <c r="S11" s="9">
        <v>2.0</v>
      </c>
      <c r="T11" s="9">
        <v>92.0</v>
      </c>
      <c r="U11" s="9">
        <v>237.0</v>
      </c>
      <c r="V11" s="9">
        <v>72.0</v>
      </c>
      <c r="W11" s="9">
        <v>11.0</v>
      </c>
      <c r="X11" s="9">
        <v>0.0</v>
      </c>
    </row>
    <row r="12">
      <c r="A12" s="5" t="s">
        <v>221</v>
      </c>
      <c r="B12" s="5">
        <v>7500.0</v>
      </c>
      <c r="C12" s="7" t="s">
        <v>222</v>
      </c>
      <c r="D12" s="11">
        <v>0.0</v>
      </c>
      <c r="E12" s="7">
        <v>2.0</v>
      </c>
      <c r="F12" s="7">
        <v>100.0</v>
      </c>
      <c r="G12" s="7">
        <v>13.75</v>
      </c>
      <c r="H12" s="7">
        <v>0.0</v>
      </c>
      <c r="I12" s="7">
        <v>7.0</v>
      </c>
      <c r="J12" s="7">
        <v>22.0</v>
      </c>
      <c r="K12" s="7">
        <v>5.0</v>
      </c>
      <c r="L12" s="7">
        <v>2.0</v>
      </c>
      <c r="M12" s="7">
        <v>0.0</v>
      </c>
      <c r="N12" s="12">
        <v>42799.0</v>
      </c>
      <c r="O12" s="13">
        <v>0.6</v>
      </c>
      <c r="P12" s="9">
        <v>16.0</v>
      </c>
      <c r="Q12" s="9">
        <v>47.4</v>
      </c>
      <c r="R12" s="9">
        <v>15.66</v>
      </c>
      <c r="S12" s="9">
        <v>1.0</v>
      </c>
      <c r="T12" s="9">
        <v>58.0</v>
      </c>
      <c r="U12" s="9">
        <v>185.0</v>
      </c>
      <c r="V12" s="9">
        <v>40.0</v>
      </c>
      <c r="W12" s="9">
        <v>4.0</v>
      </c>
      <c r="X12" s="9">
        <v>0.0</v>
      </c>
    </row>
    <row r="13">
      <c r="A13" s="5" t="s">
        <v>224</v>
      </c>
      <c r="B13" s="5">
        <v>7500.0</v>
      </c>
      <c r="C13" s="7" t="s">
        <v>210</v>
      </c>
      <c r="D13" s="11">
        <v>0.0</v>
      </c>
      <c r="E13" s="14"/>
      <c r="F13" s="7">
        <v>0.0</v>
      </c>
      <c r="G13" s="7">
        <v>0.0</v>
      </c>
      <c r="H13" s="14"/>
      <c r="I13" s="14"/>
      <c r="J13" s="14"/>
      <c r="K13" s="14"/>
      <c r="L13" s="14"/>
      <c r="M13" s="14"/>
      <c r="N13" s="12">
        <v>42893.0</v>
      </c>
      <c r="O13" s="13">
        <v>0.86</v>
      </c>
      <c r="P13" s="9">
        <v>26.0</v>
      </c>
      <c r="Q13" s="9">
        <v>31.4</v>
      </c>
      <c r="R13" s="9">
        <v>15.62</v>
      </c>
      <c r="S13" s="9">
        <v>1.0</v>
      </c>
      <c r="T13" s="9">
        <v>96.0</v>
      </c>
      <c r="U13" s="9">
        <v>298.0</v>
      </c>
      <c r="V13" s="9">
        <v>68.0</v>
      </c>
      <c r="W13" s="9">
        <v>5.0</v>
      </c>
      <c r="X13" s="9">
        <v>0.0</v>
      </c>
    </row>
    <row r="14">
      <c r="A14" s="5" t="s">
        <v>230</v>
      </c>
      <c r="B14" s="5">
        <v>7700.0</v>
      </c>
      <c r="C14" s="10">
        <v>42769.0</v>
      </c>
      <c r="D14" s="11">
        <v>0.67</v>
      </c>
      <c r="E14" s="7">
        <v>10.0</v>
      </c>
      <c r="F14" s="7">
        <v>66.0</v>
      </c>
      <c r="G14" s="7">
        <v>11.05</v>
      </c>
      <c r="H14" s="7">
        <v>0.0</v>
      </c>
      <c r="I14" s="7">
        <v>25.0</v>
      </c>
      <c r="J14" s="7">
        <v>114.0</v>
      </c>
      <c r="K14" s="7">
        <v>39.0</v>
      </c>
      <c r="L14" s="7">
        <v>2.0</v>
      </c>
      <c r="M14" s="7">
        <v>0.0</v>
      </c>
      <c r="N14" s="12">
        <v>42861.0</v>
      </c>
      <c r="O14" s="13">
        <v>0.83</v>
      </c>
      <c r="P14" s="9">
        <v>22.0</v>
      </c>
      <c r="Q14" s="9">
        <v>36.0</v>
      </c>
      <c r="R14" s="9">
        <v>15.57</v>
      </c>
      <c r="S14" s="9">
        <v>1.0</v>
      </c>
      <c r="T14" s="9">
        <v>81.0</v>
      </c>
      <c r="U14" s="9">
        <v>252.0</v>
      </c>
      <c r="V14" s="9">
        <v>55.0</v>
      </c>
      <c r="W14" s="9">
        <v>7.0</v>
      </c>
      <c r="X14" s="9">
        <v>0.0</v>
      </c>
    </row>
    <row r="15">
      <c r="A15" s="5" t="s">
        <v>153</v>
      </c>
      <c r="B15" s="5">
        <v>9800.0</v>
      </c>
      <c r="C15" s="10">
        <v>42798.0</v>
      </c>
      <c r="D15" s="11">
        <v>0.75</v>
      </c>
      <c r="E15" s="7">
        <v>14.0</v>
      </c>
      <c r="F15" s="7">
        <v>44.8</v>
      </c>
      <c r="G15" s="7">
        <v>13.18</v>
      </c>
      <c r="H15" s="7">
        <v>0.0</v>
      </c>
      <c r="I15" s="7">
        <v>42.0</v>
      </c>
      <c r="J15" s="7">
        <v>164.0</v>
      </c>
      <c r="K15" s="7">
        <v>45.0</v>
      </c>
      <c r="L15" s="7">
        <v>1.0</v>
      </c>
      <c r="M15" s="7">
        <v>0.0</v>
      </c>
      <c r="N15" s="12">
        <v>42861.0</v>
      </c>
      <c r="O15" s="13">
        <v>0.83</v>
      </c>
      <c r="P15" s="9">
        <v>22.0</v>
      </c>
      <c r="Q15" s="9">
        <v>34.3</v>
      </c>
      <c r="R15" s="9">
        <v>15.41</v>
      </c>
      <c r="S15" s="9">
        <v>0.0</v>
      </c>
      <c r="T15" s="9">
        <v>84.0</v>
      </c>
      <c r="U15" s="9">
        <v>245.0</v>
      </c>
      <c r="V15" s="9">
        <v>63.0</v>
      </c>
      <c r="W15" s="9">
        <v>4.0</v>
      </c>
      <c r="X15" s="9">
        <v>0.0</v>
      </c>
    </row>
    <row r="16">
      <c r="A16" s="5" t="s">
        <v>30</v>
      </c>
      <c r="B16" s="5">
        <v>7000.0</v>
      </c>
      <c r="C16" s="10">
        <v>42736.0</v>
      </c>
      <c r="D16" s="11">
        <v>1.0</v>
      </c>
      <c r="E16" s="7">
        <v>4.0</v>
      </c>
      <c r="F16" s="7">
        <v>10.0</v>
      </c>
      <c r="G16" s="7">
        <v>17.63</v>
      </c>
      <c r="H16" s="7">
        <v>0.0</v>
      </c>
      <c r="I16" s="7">
        <v>18.0</v>
      </c>
      <c r="J16" s="7">
        <v>44.0</v>
      </c>
      <c r="K16" s="7">
        <v>9.0</v>
      </c>
      <c r="L16" s="7">
        <v>1.0</v>
      </c>
      <c r="M16" s="7">
        <v>0.0</v>
      </c>
      <c r="N16" s="12">
        <v>42862.0</v>
      </c>
      <c r="O16" s="13">
        <v>0.71</v>
      </c>
      <c r="P16" s="9">
        <v>24.0</v>
      </c>
      <c r="Q16" s="9">
        <v>46.3</v>
      </c>
      <c r="R16" s="9">
        <v>15.4</v>
      </c>
      <c r="S16" s="9">
        <v>2.0</v>
      </c>
      <c r="T16" s="9">
        <v>89.0</v>
      </c>
      <c r="U16" s="9">
        <v>262.0</v>
      </c>
      <c r="V16" s="9">
        <v>69.0</v>
      </c>
      <c r="W16" s="9">
        <v>10.0</v>
      </c>
      <c r="X16" s="9">
        <v>0.0</v>
      </c>
    </row>
    <row r="17">
      <c r="A17" s="5" t="s">
        <v>87</v>
      </c>
      <c r="B17" s="5">
        <v>8200.0</v>
      </c>
      <c r="C17" s="10">
        <v>42738.0</v>
      </c>
      <c r="D17" s="11">
        <v>0.33</v>
      </c>
      <c r="E17" s="7">
        <v>7.0</v>
      </c>
      <c r="F17" s="7">
        <v>68.7</v>
      </c>
      <c r="G17" s="7">
        <v>14.36</v>
      </c>
      <c r="H17" s="7">
        <v>0.0</v>
      </c>
      <c r="I17" s="7">
        <v>25.0</v>
      </c>
      <c r="J17" s="7">
        <v>76.0</v>
      </c>
      <c r="K17" s="7">
        <v>25.0</v>
      </c>
      <c r="L17" s="7">
        <v>0.0</v>
      </c>
      <c r="M17" s="7">
        <v>0.0</v>
      </c>
      <c r="N17" s="12">
        <v>42862.0</v>
      </c>
      <c r="O17" s="13">
        <v>0.71</v>
      </c>
      <c r="P17" s="9">
        <v>24.0</v>
      </c>
      <c r="Q17" s="9">
        <v>44.3</v>
      </c>
      <c r="R17" s="9">
        <v>15.29</v>
      </c>
      <c r="S17" s="9">
        <v>1.0</v>
      </c>
      <c r="T17" s="9">
        <v>89.0</v>
      </c>
      <c r="U17" s="9">
        <v>267.0</v>
      </c>
      <c r="V17" s="9">
        <v>67.0</v>
      </c>
      <c r="W17" s="9">
        <v>8.0</v>
      </c>
      <c r="X17" s="9">
        <v>0.0</v>
      </c>
    </row>
    <row r="18">
      <c r="A18" s="5" t="s">
        <v>169</v>
      </c>
      <c r="B18" s="5">
        <v>7200.0</v>
      </c>
      <c r="C18" s="10">
        <v>42770.0</v>
      </c>
      <c r="D18" s="11">
        <v>0.5</v>
      </c>
      <c r="E18" s="7">
        <v>12.0</v>
      </c>
      <c r="F18" s="7">
        <v>64.5</v>
      </c>
      <c r="G18" s="7">
        <v>14.88</v>
      </c>
      <c r="H18" s="7">
        <v>0.0</v>
      </c>
      <c r="I18" s="7">
        <v>45.0</v>
      </c>
      <c r="J18" s="7">
        <v>131.0</v>
      </c>
      <c r="K18" s="7">
        <v>36.0</v>
      </c>
      <c r="L18" s="7">
        <v>4.0</v>
      </c>
      <c r="M18" s="7">
        <v>0.0</v>
      </c>
      <c r="N18" s="12">
        <v>42770.0</v>
      </c>
      <c r="O18" s="13">
        <v>0.5</v>
      </c>
      <c r="P18" s="9">
        <v>12.0</v>
      </c>
      <c r="Q18" s="9">
        <v>61.5</v>
      </c>
      <c r="R18" s="9">
        <v>15.25</v>
      </c>
      <c r="S18" s="9">
        <v>0.0</v>
      </c>
      <c r="T18" s="9">
        <v>50.0</v>
      </c>
      <c r="U18" s="9">
        <v>120.0</v>
      </c>
      <c r="V18" s="9">
        <v>38.0</v>
      </c>
      <c r="W18" s="9">
        <v>8.0</v>
      </c>
      <c r="X18" s="9">
        <v>0.0</v>
      </c>
    </row>
    <row r="19">
      <c r="A19" s="4" t="s">
        <v>253</v>
      </c>
      <c r="B19" s="5">
        <v>8600.0</v>
      </c>
      <c r="C19" s="10">
        <v>42736.0</v>
      </c>
      <c r="D19" s="11">
        <v>1.0</v>
      </c>
      <c r="E19" s="7">
        <v>4.0</v>
      </c>
      <c r="F19" s="7">
        <v>44.0</v>
      </c>
      <c r="G19" s="7">
        <v>13.5</v>
      </c>
      <c r="H19" s="7">
        <v>0.0</v>
      </c>
      <c r="I19" s="7">
        <v>11.0</v>
      </c>
      <c r="J19" s="7">
        <v>52.0</v>
      </c>
      <c r="K19" s="7">
        <v>8.0</v>
      </c>
      <c r="L19" s="7">
        <v>1.0</v>
      </c>
      <c r="M19" s="7">
        <v>0.0</v>
      </c>
      <c r="N19" s="12">
        <v>42893.0</v>
      </c>
      <c r="O19" s="13">
        <v>0.86</v>
      </c>
      <c r="P19" s="9">
        <v>26.0</v>
      </c>
      <c r="Q19" s="9">
        <v>38.3</v>
      </c>
      <c r="R19" s="9">
        <v>15.06</v>
      </c>
      <c r="S19" s="9">
        <v>2.0</v>
      </c>
      <c r="T19" s="9">
        <v>87.0</v>
      </c>
      <c r="U19" s="9">
        <v>307.0</v>
      </c>
      <c r="V19" s="9">
        <v>66.0</v>
      </c>
      <c r="W19" s="9">
        <v>6.0</v>
      </c>
      <c r="X19" s="9">
        <v>0.0</v>
      </c>
    </row>
    <row r="20">
      <c r="A20" s="5" t="s">
        <v>204</v>
      </c>
      <c r="B20" s="5">
        <v>7800.0</v>
      </c>
      <c r="C20" s="10">
        <v>42769.0</v>
      </c>
      <c r="D20" s="11">
        <v>0.67</v>
      </c>
      <c r="E20" s="7">
        <v>10.0</v>
      </c>
      <c r="F20" s="7">
        <v>59.7</v>
      </c>
      <c r="G20" s="7">
        <v>13.7</v>
      </c>
      <c r="H20" s="7">
        <v>0.0</v>
      </c>
      <c r="I20" s="7">
        <v>35.0</v>
      </c>
      <c r="J20" s="7">
        <v>107.0</v>
      </c>
      <c r="K20" s="7">
        <v>33.0</v>
      </c>
      <c r="L20" s="7">
        <v>5.0</v>
      </c>
      <c r="M20" s="7">
        <v>0.0</v>
      </c>
      <c r="N20" s="12">
        <v>42831.0</v>
      </c>
      <c r="O20" s="13">
        <v>0.67</v>
      </c>
      <c r="P20" s="9">
        <v>20.0</v>
      </c>
      <c r="Q20" s="9">
        <v>46.2</v>
      </c>
      <c r="R20" s="9">
        <v>15.03</v>
      </c>
      <c r="S20" s="9">
        <v>1.0</v>
      </c>
      <c r="T20" s="9">
        <v>70.0</v>
      </c>
      <c r="U20" s="9">
        <v>231.0</v>
      </c>
      <c r="V20" s="9">
        <v>50.0</v>
      </c>
      <c r="W20" s="9">
        <v>8.0</v>
      </c>
      <c r="X20" s="9">
        <v>0.0</v>
      </c>
    </row>
    <row r="21">
      <c r="A21" s="5" t="s">
        <v>259</v>
      </c>
      <c r="B21" s="5">
        <v>7400.0</v>
      </c>
      <c r="C21" s="7" t="s">
        <v>210</v>
      </c>
      <c r="D21" s="11">
        <v>0.0</v>
      </c>
      <c r="E21" s="14"/>
      <c r="F21" s="7">
        <v>0.0</v>
      </c>
      <c r="G21" s="7">
        <v>0.0</v>
      </c>
      <c r="H21" s="14"/>
      <c r="I21" s="14"/>
      <c r="J21" s="14"/>
      <c r="K21" s="14"/>
      <c r="L21" s="14"/>
      <c r="M21" s="14"/>
      <c r="N21" s="12">
        <v>42770.0</v>
      </c>
      <c r="O21" s="13">
        <v>0.5</v>
      </c>
      <c r="P21" s="9">
        <v>10.0</v>
      </c>
      <c r="Q21" s="9">
        <v>72.5</v>
      </c>
      <c r="R21" s="9">
        <v>15.0</v>
      </c>
      <c r="S21" s="9">
        <v>1.0</v>
      </c>
      <c r="T21" s="9">
        <v>35.0</v>
      </c>
      <c r="U21" s="9">
        <v>111.0</v>
      </c>
      <c r="V21" s="9">
        <v>29.0</v>
      </c>
      <c r="W21" s="9">
        <v>4.0</v>
      </c>
      <c r="X21" s="9">
        <v>0.0</v>
      </c>
    </row>
    <row r="22">
      <c r="A22" s="5" t="s">
        <v>97</v>
      </c>
      <c r="B22" s="5">
        <v>6800.0</v>
      </c>
      <c r="C22" s="10">
        <v>42768.0</v>
      </c>
      <c r="D22" s="11">
        <v>1.0</v>
      </c>
      <c r="E22" s="7">
        <v>8.0</v>
      </c>
      <c r="F22" s="7">
        <v>34.5</v>
      </c>
      <c r="G22" s="7">
        <v>16.38</v>
      </c>
      <c r="H22" s="7">
        <v>1.0</v>
      </c>
      <c r="I22" s="7">
        <v>30.0</v>
      </c>
      <c r="J22" s="7">
        <v>90.0</v>
      </c>
      <c r="K22" s="7">
        <v>22.0</v>
      </c>
      <c r="L22" s="7">
        <v>1.0</v>
      </c>
      <c r="M22" s="7">
        <v>0.0</v>
      </c>
      <c r="N22" s="12">
        <v>42798.0</v>
      </c>
      <c r="O22" s="13">
        <v>0.75</v>
      </c>
      <c r="P22" s="9">
        <v>14.0</v>
      </c>
      <c r="Q22" s="9">
        <v>43.0</v>
      </c>
      <c r="R22" s="9">
        <v>14.93</v>
      </c>
      <c r="S22" s="9">
        <v>1.0</v>
      </c>
      <c r="T22" s="9">
        <v>48.0</v>
      </c>
      <c r="U22" s="9">
        <v>161.0</v>
      </c>
      <c r="V22" s="9">
        <v>37.0</v>
      </c>
      <c r="W22" s="9">
        <v>5.0</v>
      </c>
      <c r="X22" s="9">
        <v>0.0</v>
      </c>
    </row>
    <row r="23">
      <c r="A23" s="5" t="s">
        <v>190</v>
      </c>
      <c r="B23" s="5">
        <v>9400.0</v>
      </c>
      <c r="C23" s="10">
        <v>42768.0</v>
      </c>
      <c r="D23" s="11">
        <v>1.0</v>
      </c>
      <c r="E23" s="7">
        <v>7.0</v>
      </c>
      <c r="F23" s="7">
        <v>66.5</v>
      </c>
      <c r="G23" s="7">
        <v>12.64</v>
      </c>
      <c r="H23" s="7">
        <v>0.0</v>
      </c>
      <c r="I23" s="7">
        <v>24.0</v>
      </c>
      <c r="J23" s="7">
        <v>71.0</v>
      </c>
      <c r="K23" s="7">
        <v>24.0</v>
      </c>
      <c r="L23" s="7">
        <v>7.0</v>
      </c>
      <c r="M23" s="7">
        <v>0.0</v>
      </c>
      <c r="N23" s="12">
        <v>42831.0</v>
      </c>
      <c r="O23" s="13">
        <v>0.67</v>
      </c>
      <c r="P23" s="9">
        <v>20.0</v>
      </c>
      <c r="Q23" s="9">
        <v>56.8</v>
      </c>
      <c r="R23" s="9">
        <v>14.88</v>
      </c>
      <c r="S23" s="9">
        <v>1.0</v>
      </c>
      <c r="T23" s="9">
        <v>76.0</v>
      </c>
      <c r="U23" s="9">
        <v>208.0</v>
      </c>
      <c r="V23" s="9">
        <v>65.0</v>
      </c>
      <c r="W23" s="9">
        <v>10.0</v>
      </c>
      <c r="X23" s="9">
        <v>0.0</v>
      </c>
    </row>
    <row r="24">
      <c r="A24" s="5" t="s">
        <v>269</v>
      </c>
      <c r="B24" s="5">
        <v>8400.0</v>
      </c>
      <c r="C24" s="7" t="s">
        <v>210</v>
      </c>
      <c r="D24" s="11">
        <v>0.0</v>
      </c>
      <c r="E24" s="14"/>
      <c r="F24" s="7">
        <v>0.0</v>
      </c>
      <c r="G24" s="7">
        <v>0.0</v>
      </c>
      <c r="H24" s="14"/>
      <c r="I24" s="14"/>
      <c r="J24" s="14"/>
      <c r="K24" s="14"/>
      <c r="L24" s="14"/>
      <c r="M24" s="14"/>
      <c r="N24" s="12">
        <v>42862.0</v>
      </c>
      <c r="O24" s="13">
        <v>0.71</v>
      </c>
      <c r="P24" s="9">
        <v>24.0</v>
      </c>
      <c r="Q24" s="9">
        <v>49.0</v>
      </c>
      <c r="R24" s="9">
        <v>14.85</v>
      </c>
      <c r="S24" s="9">
        <v>0.0</v>
      </c>
      <c r="T24" s="9">
        <v>83.0</v>
      </c>
      <c r="U24" s="9">
        <v>286.0</v>
      </c>
      <c r="V24" s="9">
        <v>55.0</v>
      </c>
      <c r="W24" s="9">
        <v>8.0</v>
      </c>
      <c r="X24" s="9">
        <v>0.0</v>
      </c>
    </row>
    <row r="25">
      <c r="A25" s="5" t="s">
        <v>242</v>
      </c>
      <c r="B25" s="5">
        <v>7600.0</v>
      </c>
      <c r="C25" s="10">
        <v>42770.0</v>
      </c>
      <c r="D25" s="11">
        <v>0.5</v>
      </c>
      <c r="E25" s="7">
        <v>12.0</v>
      </c>
      <c r="F25" s="7">
        <v>75.8</v>
      </c>
      <c r="G25" s="7">
        <v>13.54</v>
      </c>
      <c r="H25" s="7">
        <v>1.0</v>
      </c>
      <c r="I25" s="7">
        <v>37.0</v>
      </c>
      <c r="J25" s="7">
        <v>135.0</v>
      </c>
      <c r="K25" s="7">
        <v>38.0</v>
      </c>
      <c r="L25" s="7">
        <v>5.0</v>
      </c>
      <c r="M25" s="7">
        <v>0.0</v>
      </c>
      <c r="N25" s="12">
        <v>42799.0</v>
      </c>
      <c r="O25" s="13">
        <v>0.6</v>
      </c>
      <c r="P25" s="9">
        <v>16.0</v>
      </c>
      <c r="Q25" s="9">
        <v>53.6</v>
      </c>
      <c r="R25" s="9">
        <v>14.81</v>
      </c>
      <c r="S25" s="9">
        <v>2.0</v>
      </c>
      <c r="T25" s="9">
        <v>51.0</v>
      </c>
      <c r="U25" s="9">
        <v>188.0</v>
      </c>
      <c r="V25" s="9">
        <v>42.0</v>
      </c>
      <c r="W25" s="9">
        <v>5.0</v>
      </c>
      <c r="X25" s="9">
        <v>0.0</v>
      </c>
    </row>
    <row r="26">
      <c r="A26" s="5" t="s">
        <v>254</v>
      </c>
      <c r="B26" s="5">
        <v>8800.0</v>
      </c>
      <c r="C26" s="10">
        <v>42768.0</v>
      </c>
      <c r="D26" s="11">
        <v>1.0</v>
      </c>
      <c r="E26" s="7">
        <v>8.0</v>
      </c>
      <c r="F26" s="7">
        <v>36.0</v>
      </c>
      <c r="G26" s="7">
        <v>12.13</v>
      </c>
      <c r="H26" s="7">
        <v>0.0</v>
      </c>
      <c r="I26" s="7">
        <v>19.0</v>
      </c>
      <c r="J26" s="7">
        <v>105.0</v>
      </c>
      <c r="K26" s="7">
        <v>15.0</v>
      </c>
      <c r="L26" s="7">
        <v>5.0</v>
      </c>
      <c r="M26" s="7">
        <v>0.0</v>
      </c>
      <c r="N26" s="12">
        <v>42801.0</v>
      </c>
      <c r="O26" s="13">
        <v>0.43</v>
      </c>
      <c r="P26" s="9">
        <v>20.0</v>
      </c>
      <c r="Q26" s="9">
        <v>62.7</v>
      </c>
      <c r="R26" s="9">
        <v>14.78</v>
      </c>
      <c r="S26" s="9">
        <v>0.0</v>
      </c>
      <c r="T26" s="9">
        <v>77.0</v>
      </c>
      <c r="U26" s="9">
        <v>211.0</v>
      </c>
      <c r="V26" s="9">
        <v>62.0</v>
      </c>
      <c r="W26" s="9">
        <v>10.0</v>
      </c>
      <c r="X26" s="9">
        <v>0.0</v>
      </c>
    </row>
    <row r="27">
      <c r="A27" s="5" t="s">
        <v>32</v>
      </c>
      <c r="B27" s="5">
        <v>8300.0</v>
      </c>
      <c r="C27" s="10">
        <v>42736.0</v>
      </c>
      <c r="D27" s="11">
        <v>1.0</v>
      </c>
      <c r="E27" s="7">
        <v>4.0</v>
      </c>
      <c r="F27" s="7">
        <v>15.0</v>
      </c>
      <c r="G27" s="7">
        <v>19.88</v>
      </c>
      <c r="H27" s="7">
        <v>1.0</v>
      </c>
      <c r="I27" s="7">
        <v>19.0</v>
      </c>
      <c r="J27" s="7">
        <v>41.0</v>
      </c>
      <c r="K27" s="7">
        <v>10.0</v>
      </c>
      <c r="L27" s="7">
        <v>1.0</v>
      </c>
      <c r="M27" s="7">
        <v>0.0</v>
      </c>
      <c r="N27" s="12">
        <v>42829.0</v>
      </c>
      <c r="O27" s="13">
        <v>1.0</v>
      </c>
      <c r="P27" s="9">
        <v>16.0</v>
      </c>
      <c r="Q27" s="9">
        <v>43.3</v>
      </c>
      <c r="R27" s="9">
        <v>14.69</v>
      </c>
      <c r="S27" s="9">
        <v>0.0</v>
      </c>
      <c r="T27" s="9">
        <v>63.0</v>
      </c>
      <c r="U27" s="9">
        <v>161.0</v>
      </c>
      <c r="V27" s="9">
        <v>59.0</v>
      </c>
      <c r="W27" s="9">
        <v>5.0</v>
      </c>
      <c r="X27" s="9">
        <v>0.0</v>
      </c>
    </row>
    <row r="28">
      <c r="A28" s="5" t="s">
        <v>48</v>
      </c>
      <c r="B28" s="5">
        <v>7200.0</v>
      </c>
      <c r="C28" s="10">
        <v>42768.0</v>
      </c>
      <c r="D28" s="11">
        <v>1.0</v>
      </c>
      <c r="E28" s="7">
        <v>8.0</v>
      </c>
      <c r="F28" s="7">
        <v>23.5</v>
      </c>
      <c r="G28" s="7">
        <v>15.13</v>
      </c>
      <c r="H28" s="7">
        <v>1.0</v>
      </c>
      <c r="I28" s="7">
        <v>26.0</v>
      </c>
      <c r="J28" s="7">
        <v>94.0</v>
      </c>
      <c r="K28" s="7">
        <v>22.0</v>
      </c>
      <c r="L28" s="7">
        <v>1.0</v>
      </c>
      <c r="M28" s="7">
        <v>0.0</v>
      </c>
      <c r="N28" s="12">
        <v>42860.0</v>
      </c>
      <c r="O28" s="13">
        <v>1.0</v>
      </c>
      <c r="P28" s="9">
        <v>20.0</v>
      </c>
      <c r="Q28" s="9">
        <v>40.0</v>
      </c>
      <c r="R28" s="9">
        <v>14.65</v>
      </c>
      <c r="S28" s="9">
        <v>0.0</v>
      </c>
      <c r="T28" s="9">
        <v>74.0</v>
      </c>
      <c r="U28" s="9">
        <v>219.0</v>
      </c>
      <c r="V28" s="9">
        <v>57.0</v>
      </c>
      <c r="W28" s="9">
        <v>10.0</v>
      </c>
      <c r="X28" s="9">
        <v>0.0</v>
      </c>
    </row>
    <row r="29">
      <c r="A29" s="5" t="s">
        <v>161</v>
      </c>
      <c r="B29" s="5">
        <v>7500.0</v>
      </c>
      <c r="C29" s="10">
        <v>42768.0</v>
      </c>
      <c r="D29" s="11">
        <v>1.0</v>
      </c>
      <c r="E29" s="7">
        <v>8.0</v>
      </c>
      <c r="F29" s="7">
        <v>28.5</v>
      </c>
      <c r="G29" s="7">
        <v>14.06</v>
      </c>
      <c r="H29" s="7">
        <v>0.0</v>
      </c>
      <c r="I29" s="7">
        <v>28.0</v>
      </c>
      <c r="J29" s="7">
        <v>88.0</v>
      </c>
      <c r="K29" s="7">
        <v>25.0</v>
      </c>
      <c r="L29" s="7">
        <v>3.0</v>
      </c>
      <c r="M29" s="7">
        <v>0.0</v>
      </c>
      <c r="N29" s="12">
        <v>42799.0</v>
      </c>
      <c r="O29" s="13">
        <v>0.6</v>
      </c>
      <c r="P29" s="9">
        <v>16.0</v>
      </c>
      <c r="Q29" s="9">
        <v>58.6</v>
      </c>
      <c r="R29" s="9">
        <v>14.56</v>
      </c>
      <c r="S29" s="9">
        <v>2.0</v>
      </c>
      <c r="T29" s="9">
        <v>51.0</v>
      </c>
      <c r="U29" s="9">
        <v>186.0</v>
      </c>
      <c r="V29" s="9">
        <v>40.0</v>
      </c>
      <c r="W29" s="9">
        <v>9.0</v>
      </c>
      <c r="X29" s="9">
        <v>0.0</v>
      </c>
    </row>
    <row r="30">
      <c r="A30" s="5" t="s">
        <v>286</v>
      </c>
      <c r="B30" s="5">
        <v>6600.0</v>
      </c>
      <c r="C30" s="7" t="s">
        <v>210</v>
      </c>
      <c r="D30" s="11">
        <v>0.0</v>
      </c>
      <c r="E30" s="14"/>
      <c r="F30" s="7">
        <v>0.0</v>
      </c>
      <c r="G30" s="7">
        <v>0.0</v>
      </c>
      <c r="H30" s="14"/>
      <c r="I30" s="14"/>
      <c r="J30" s="14"/>
      <c r="K30" s="14"/>
      <c r="L30" s="14"/>
      <c r="M30" s="14"/>
      <c r="N30" s="12">
        <v>42800.0</v>
      </c>
      <c r="O30" s="13">
        <v>0.5</v>
      </c>
      <c r="P30" s="9">
        <v>18.0</v>
      </c>
      <c r="Q30" s="9">
        <v>63.8</v>
      </c>
      <c r="R30" s="9">
        <v>14.56</v>
      </c>
      <c r="S30" s="9">
        <v>3.0</v>
      </c>
      <c r="T30" s="9">
        <v>58.0</v>
      </c>
      <c r="U30" s="9">
        <v>200.0</v>
      </c>
      <c r="V30" s="9">
        <v>54.0</v>
      </c>
      <c r="W30" s="9">
        <v>9.0</v>
      </c>
      <c r="X30" s="9">
        <v>0.0</v>
      </c>
    </row>
    <row r="31">
      <c r="A31" s="5" t="s">
        <v>275</v>
      </c>
      <c r="B31" s="5">
        <v>6800.0</v>
      </c>
      <c r="C31" s="10">
        <v>42737.0</v>
      </c>
      <c r="D31" s="11">
        <v>0.5</v>
      </c>
      <c r="E31" s="7">
        <v>6.0</v>
      </c>
      <c r="F31" s="7">
        <v>69.5</v>
      </c>
      <c r="G31" s="7">
        <v>11.33</v>
      </c>
      <c r="H31" s="7">
        <v>0.0</v>
      </c>
      <c r="I31" s="7">
        <v>15.0</v>
      </c>
      <c r="J31" s="7">
        <v>70.0</v>
      </c>
      <c r="K31" s="7">
        <v>22.0</v>
      </c>
      <c r="L31" s="7">
        <v>1.0</v>
      </c>
      <c r="M31" s="7">
        <v>0.0</v>
      </c>
      <c r="N31" s="12">
        <v>42773.0</v>
      </c>
      <c r="O31" s="13">
        <v>0.29</v>
      </c>
      <c r="P31" s="9">
        <v>18.0</v>
      </c>
      <c r="Q31" s="9">
        <v>80.3</v>
      </c>
      <c r="R31" s="9">
        <v>14.42</v>
      </c>
      <c r="S31" s="9">
        <v>3.0</v>
      </c>
      <c r="T31" s="9">
        <v>64.0</v>
      </c>
      <c r="U31" s="9">
        <v>179.0</v>
      </c>
      <c r="V31" s="9">
        <v>64.0</v>
      </c>
      <c r="W31" s="9">
        <v>14.0</v>
      </c>
      <c r="X31" s="9">
        <v>0.0</v>
      </c>
    </row>
    <row r="32">
      <c r="A32" s="5" t="s">
        <v>294</v>
      </c>
      <c r="B32" s="5">
        <v>7300.0</v>
      </c>
      <c r="C32" s="7" t="s">
        <v>210</v>
      </c>
      <c r="D32" s="11">
        <v>0.0</v>
      </c>
      <c r="E32" s="14"/>
      <c r="F32" s="7">
        <v>0.0</v>
      </c>
      <c r="G32" s="7">
        <v>0.0</v>
      </c>
      <c r="H32" s="14"/>
      <c r="I32" s="14"/>
      <c r="J32" s="14"/>
      <c r="K32" s="14"/>
      <c r="L32" s="14"/>
      <c r="M32" s="14"/>
      <c r="N32" s="12">
        <v>42772.0</v>
      </c>
      <c r="O32" s="13">
        <v>0.33</v>
      </c>
      <c r="P32" s="9">
        <v>16.0</v>
      </c>
      <c r="Q32" s="9">
        <v>71.2</v>
      </c>
      <c r="R32" s="9">
        <v>14.38</v>
      </c>
      <c r="S32" s="9">
        <v>1.0</v>
      </c>
      <c r="T32" s="9">
        <v>56.0</v>
      </c>
      <c r="U32" s="9">
        <v>173.0</v>
      </c>
      <c r="V32" s="9">
        <v>51.0</v>
      </c>
      <c r="W32" s="9">
        <v>7.0</v>
      </c>
      <c r="X32" s="9">
        <v>0.0</v>
      </c>
    </row>
    <row r="33">
      <c r="A33" s="5" t="s">
        <v>243</v>
      </c>
      <c r="B33" s="5">
        <v>7000.0</v>
      </c>
      <c r="C33" s="10">
        <v>42737.0</v>
      </c>
      <c r="D33" s="11">
        <v>0.5</v>
      </c>
      <c r="E33" s="7">
        <v>6.0</v>
      </c>
      <c r="F33" s="7">
        <v>65.0</v>
      </c>
      <c r="G33" s="7">
        <v>14.5</v>
      </c>
      <c r="H33" s="7">
        <v>0.0</v>
      </c>
      <c r="I33" s="7">
        <v>21.0</v>
      </c>
      <c r="J33" s="7">
        <v>68.0</v>
      </c>
      <c r="K33" s="7">
        <v>18.0</v>
      </c>
      <c r="L33" s="7">
        <v>1.0</v>
      </c>
      <c r="M33" s="7">
        <v>0.0</v>
      </c>
      <c r="N33" s="12">
        <v>42798.0</v>
      </c>
      <c r="O33" s="13">
        <v>0.75</v>
      </c>
      <c r="P33" s="9">
        <v>14.0</v>
      </c>
      <c r="Q33" s="9">
        <v>52.8</v>
      </c>
      <c r="R33" s="9">
        <v>14.32</v>
      </c>
      <c r="S33" s="9">
        <v>1.0</v>
      </c>
      <c r="T33" s="9">
        <v>45.0</v>
      </c>
      <c r="U33" s="9">
        <v>164.0</v>
      </c>
      <c r="V33" s="9">
        <v>35.0</v>
      </c>
      <c r="W33" s="9">
        <v>7.0</v>
      </c>
      <c r="X33" s="9">
        <v>0.0</v>
      </c>
    </row>
    <row r="34">
      <c r="A34" s="5" t="s">
        <v>57</v>
      </c>
      <c r="B34" s="5">
        <v>9500.0</v>
      </c>
      <c r="C34" s="10">
        <v>42829.0</v>
      </c>
      <c r="D34" s="11">
        <v>1.0</v>
      </c>
      <c r="E34" s="7">
        <v>16.0</v>
      </c>
      <c r="F34" s="7">
        <v>9.5</v>
      </c>
      <c r="G34" s="7">
        <v>18.59</v>
      </c>
      <c r="H34" s="7">
        <v>1.0</v>
      </c>
      <c r="I34" s="7">
        <v>74.0</v>
      </c>
      <c r="J34" s="7">
        <v>177.0</v>
      </c>
      <c r="K34" s="7">
        <v>30.0</v>
      </c>
      <c r="L34" s="7">
        <v>6.0</v>
      </c>
      <c r="M34" s="7">
        <v>0.0</v>
      </c>
      <c r="N34" s="12">
        <v>42799.0</v>
      </c>
      <c r="O34" s="13">
        <v>0.6</v>
      </c>
      <c r="P34" s="9">
        <v>16.0</v>
      </c>
      <c r="Q34" s="9">
        <v>48.4</v>
      </c>
      <c r="R34" s="9">
        <v>14.31</v>
      </c>
      <c r="S34" s="9">
        <v>0.0</v>
      </c>
      <c r="T34" s="9">
        <v>52.0</v>
      </c>
      <c r="U34" s="9">
        <v>192.0</v>
      </c>
      <c r="V34" s="9">
        <v>42.0</v>
      </c>
      <c r="W34" s="9">
        <v>2.0</v>
      </c>
      <c r="X34" s="9">
        <v>0.0</v>
      </c>
    </row>
    <row r="35">
      <c r="A35" s="4" t="s">
        <v>74</v>
      </c>
      <c r="B35" s="5">
        <v>7600.0</v>
      </c>
      <c r="C35" s="10">
        <v>42829.0</v>
      </c>
      <c r="D35" s="11">
        <v>1.0</v>
      </c>
      <c r="E35" s="7">
        <v>16.0</v>
      </c>
      <c r="F35" s="7">
        <v>14.8</v>
      </c>
      <c r="G35" s="7">
        <v>16.78</v>
      </c>
      <c r="H35" s="7">
        <v>0.0</v>
      </c>
      <c r="I35" s="7">
        <v>65.0</v>
      </c>
      <c r="J35" s="7">
        <v>186.0</v>
      </c>
      <c r="K35" s="7">
        <v>35.0</v>
      </c>
      <c r="L35" s="7">
        <v>2.0</v>
      </c>
      <c r="M35" s="7">
        <v>0.0</v>
      </c>
      <c r="N35" s="12">
        <v>42862.0</v>
      </c>
      <c r="O35" s="13">
        <v>0.71</v>
      </c>
      <c r="P35" s="9">
        <v>24.0</v>
      </c>
      <c r="Q35" s="9">
        <v>53.9</v>
      </c>
      <c r="R35" s="9">
        <v>14.31</v>
      </c>
      <c r="S35" s="9">
        <v>0.0</v>
      </c>
      <c r="T35" s="9">
        <v>88.0</v>
      </c>
      <c r="U35" s="9">
        <v>258.0</v>
      </c>
      <c r="V35" s="9">
        <v>73.0</v>
      </c>
      <c r="W35" s="9">
        <v>13.0</v>
      </c>
      <c r="X35" s="9">
        <v>0.0</v>
      </c>
    </row>
    <row r="36">
      <c r="A36" s="5" t="s">
        <v>227</v>
      </c>
      <c r="B36" s="5">
        <v>7300.0</v>
      </c>
      <c r="C36" s="10">
        <v>42799.0</v>
      </c>
      <c r="D36" s="11">
        <v>0.6</v>
      </c>
      <c r="E36" s="7">
        <v>16.0</v>
      </c>
      <c r="F36" s="7">
        <v>61.8</v>
      </c>
      <c r="G36" s="7">
        <v>12.75</v>
      </c>
      <c r="H36" s="7">
        <v>0.0</v>
      </c>
      <c r="I36" s="7">
        <v>50.0</v>
      </c>
      <c r="J36" s="7">
        <v>177.0</v>
      </c>
      <c r="K36" s="7">
        <v>53.0</v>
      </c>
      <c r="L36" s="7">
        <v>8.0</v>
      </c>
      <c r="M36" s="7">
        <v>0.0</v>
      </c>
      <c r="N36" s="12">
        <v>42801.0</v>
      </c>
      <c r="O36" s="13">
        <v>0.43</v>
      </c>
      <c r="P36" s="9">
        <v>19.0</v>
      </c>
      <c r="Q36" s="9">
        <v>66.4</v>
      </c>
      <c r="R36" s="9">
        <v>14.21</v>
      </c>
      <c r="S36" s="9">
        <v>2.0</v>
      </c>
      <c r="T36" s="9">
        <v>60.0</v>
      </c>
      <c r="U36" s="9">
        <v>216.0</v>
      </c>
      <c r="V36" s="9">
        <v>60.0</v>
      </c>
      <c r="W36" s="9">
        <v>4.0</v>
      </c>
      <c r="X36" s="9">
        <v>0.0</v>
      </c>
    </row>
    <row r="37">
      <c r="A37" s="5" t="s">
        <v>295</v>
      </c>
      <c r="B37" s="5">
        <v>7200.0</v>
      </c>
      <c r="C37" s="7" t="s">
        <v>210</v>
      </c>
      <c r="D37" s="11">
        <v>0.0</v>
      </c>
      <c r="E37" s="14"/>
      <c r="F37" s="7">
        <v>0.0</v>
      </c>
      <c r="G37" s="7">
        <v>0.0</v>
      </c>
      <c r="H37" s="14"/>
      <c r="I37" s="14"/>
      <c r="J37" s="14"/>
      <c r="K37" s="14"/>
      <c r="L37" s="14"/>
      <c r="M37" s="14"/>
      <c r="N37" s="12">
        <v>42861.0</v>
      </c>
      <c r="O37" s="13">
        <v>0.83</v>
      </c>
      <c r="P37" s="9">
        <v>22.0</v>
      </c>
      <c r="Q37" s="9">
        <v>53.3</v>
      </c>
      <c r="R37" s="9">
        <v>14.2</v>
      </c>
      <c r="S37" s="9">
        <v>2.0</v>
      </c>
      <c r="T37" s="9">
        <v>73.0</v>
      </c>
      <c r="U37" s="9">
        <v>243.0</v>
      </c>
      <c r="V37" s="9">
        <v>68.0</v>
      </c>
      <c r="W37" s="9">
        <v>10.0</v>
      </c>
      <c r="X37" s="9">
        <v>0.0</v>
      </c>
    </row>
    <row r="38">
      <c r="A38" s="5" t="s">
        <v>283</v>
      </c>
      <c r="B38" s="5">
        <v>6900.0</v>
      </c>
      <c r="C38" s="7" t="s">
        <v>307</v>
      </c>
      <c r="D38" s="11">
        <v>0.0</v>
      </c>
      <c r="E38" s="7">
        <v>4.0</v>
      </c>
      <c r="F38" s="7">
        <v>100.0</v>
      </c>
      <c r="G38" s="7">
        <v>11.38</v>
      </c>
      <c r="H38" s="7">
        <v>1.0</v>
      </c>
      <c r="I38" s="7">
        <v>9.0</v>
      </c>
      <c r="J38" s="7">
        <v>44.0</v>
      </c>
      <c r="K38" s="7">
        <v>13.0</v>
      </c>
      <c r="L38" s="7">
        <v>5.0</v>
      </c>
      <c r="M38" s="7">
        <v>0.0</v>
      </c>
      <c r="N38" s="12">
        <v>42772.0</v>
      </c>
      <c r="O38" s="13">
        <v>0.33</v>
      </c>
      <c r="P38" s="9">
        <v>16.0</v>
      </c>
      <c r="Q38" s="9">
        <v>78.3</v>
      </c>
      <c r="R38" s="9">
        <v>14.19</v>
      </c>
      <c r="S38" s="9">
        <v>4.0</v>
      </c>
      <c r="T38" s="9">
        <v>49.0</v>
      </c>
      <c r="U38" s="9">
        <v>167.0</v>
      </c>
      <c r="V38" s="9">
        <v>65.0</v>
      </c>
      <c r="W38" s="9">
        <v>3.0</v>
      </c>
      <c r="X38" s="9">
        <v>0.0</v>
      </c>
    </row>
    <row r="39">
      <c r="A39" s="5" t="s">
        <v>258</v>
      </c>
      <c r="B39" s="5">
        <v>7600.0</v>
      </c>
      <c r="C39" s="7" t="s">
        <v>222</v>
      </c>
      <c r="D39" s="11">
        <v>0.0</v>
      </c>
      <c r="E39" s="7">
        <v>2.0</v>
      </c>
      <c r="F39" s="7">
        <v>100.0</v>
      </c>
      <c r="G39" s="7">
        <v>6.25</v>
      </c>
      <c r="H39" s="7">
        <v>0.0</v>
      </c>
      <c r="I39" s="7">
        <v>3.0</v>
      </c>
      <c r="J39" s="7">
        <v>20.0</v>
      </c>
      <c r="K39" s="7">
        <v>13.0</v>
      </c>
      <c r="L39" s="7">
        <v>0.0</v>
      </c>
      <c r="M39" s="7">
        <v>0.0</v>
      </c>
      <c r="N39" s="12">
        <v>42800.0</v>
      </c>
      <c r="O39" s="13">
        <v>0.5</v>
      </c>
      <c r="P39" s="9">
        <v>18.0</v>
      </c>
      <c r="Q39" s="9">
        <v>65.5</v>
      </c>
      <c r="R39" s="9">
        <v>14.19</v>
      </c>
      <c r="S39" s="9">
        <v>3.0</v>
      </c>
      <c r="T39" s="9">
        <v>55.0</v>
      </c>
      <c r="U39" s="9">
        <v>203.0</v>
      </c>
      <c r="V39" s="9">
        <v>56.0</v>
      </c>
      <c r="W39" s="9">
        <v>7.0</v>
      </c>
      <c r="X39" s="9">
        <v>0.0</v>
      </c>
    </row>
    <row r="40">
      <c r="A40" s="5" t="s">
        <v>24</v>
      </c>
      <c r="B40" s="5">
        <v>7400.0</v>
      </c>
      <c r="C40" s="10">
        <v>42797.0</v>
      </c>
      <c r="D40" s="11">
        <v>1.0</v>
      </c>
      <c r="E40" s="7">
        <v>12.0</v>
      </c>
      <c r="F40" s="7">
        <v>16.7</v>
      </c>
      <c r="G40" s="7">
        <v>18.54</v>
      </c>
      <c r="H40" s="7">
        <v>1.0</v>
      </c>
      <c r="I40" s="7">
        <v>59.0</v>
      </c>
      <c r="J40" s="7">
        <v>117.0</v>
      </c>
      <c r="K40" s="7">
        <v>36.0</v>
      </c>
      <c r="L40" s="7">
        <v>3.0</v>
      </c>
      <c r="M40" s="7">
        <v>0.0</v>
      </c>
      <c r="N40" s="12">
        <v>42894.0</v>
      </c>
      <c r="O40" s="13">
        <v>0.75</v>
      </c>
      <c r="P40" s="9">
        <v>28.0</v>
      </c>
      <c r="Q40" s="9">
        <v>56.4</v>
      </c>
      <c r="R40" s="9">
        <v>14.09</v>
      </c>
      <c r="S40" s="9">
        <v>1.0</v>
      </c>
      <c r="T40" s="9">
        <v>100.0</v>
      </c>
      <c r="U40" s="9">
        <v>296.0</v>
      </c>
      <c r="V40" s="9">
        <v>91.0</v>
      </c>
      <c r="W40" s="9">
        <v>16.0</v>
      </c>
      <c r="X40" s="9">
        <v>0.0</v>
      </c>
    </row>
    <row r="41">
      <c r="A41" s="5" t="s">
        <v>83</v>
      </c>
      <c r="B41" s="5">
        <v>6700.0</v>
      </c>
      <c r="C41" s="10">
        <v>42768.0</v>
      </c>
      <c r="D41" s="11">
        <v>1.0</v>
      </c>
      <c r="E41" s="7">
        <v>8.0</v>
      </c>
      <c r="F41" s="7">
        <v>32.0</v>
      </c>
      <c r="G41" s="7">
        <v>15.0</v>
      </c>
      <c r="H41" s="7">
        <v>0.0</v>
      </c>
      <c r="I41" s="7">
        <v>26.0</v>
      </c>
      <c r="J41" s="7">
        <v>101.0</v>
      </c>
      <c r="K41" s="7">
        <v>17.0</v>
      </c>
      <c r="L41" s="7">
        <v>0.0</v>
      </c>
      <c r="M41" s="7">
        <v>0.0</v>
      </c>
      <c r="N41" s="12">
        <v>42861.0</v>
      </c>
      <c r="O41" s="13">
        <v>0.83</v>
      </c>
      <c r="P41" s="9">
        <v>22.0</v>
      </c>
      <c r="Q41" s="9">
        <v>41.5</v>
      </c>
      <c r="R41" s="9">
        <v>14.09</v>
      </c>
      <c r="S41" s="9">
        <v>1.0</v>
      </c>
      <c r="T41" s="9">
        <v>69.0</v>
      </c>
      <c r="U41" s="9">
        <v>261.0</v>
      </c>
      <c r="V41" s="9">
        <v>59.0</v>
      </c>
      <c r="W41" s="9">
        <v>6.0</v>
      </c>
      <c r="X41" s="9">
        <v>0.0</v>
      </c>
    </row>
    <row r="42">
      <c r="A42" s="5" t="s">
        <v>217</v>
      </c>
      <c r="B42" s="5">
        <v>7000.0</v>
      </c>
      <c r="C42" s="10">
        <v>42770.0</v>
      </c>
      <c r="D42" s="11">
        <v>0.5</v>
      </c>
      <c r="E42" s="7">
        <v>10.0</v>
      </c>
      <c r="F42" s="7">
        <v>77.3</v>
      </c>
      <c r="G42" s="7">
        <v>13.6</v>
      </c>
      <c r="H42" s="7">
        <v>0.0</v>
      </c>
      <c r="I42" s="7">
        <v>37.0</v>
      </c>
      <c r="J42" s="7">
        <v>101.0</v>
      </c>
      <c r="K42" s="7">
        <v>33.0</v>
      </c>
      <c r="L42" s="7">
        <v>9.0</v>
      </c>
      <c r="M42" s="7">
        <v>0.0</v>
      </c>
      <c r="N42" s="12">
        <v>42830.0</v>
      </c>
      <c r="O42" s="13">
        <v>0.8</v>
      </c>
      <c r="P42" s="9">
        <v>18.0</v>
      </c>
      <c r="Q42" s="9">
        <v>52.0</v>
      </c>
      <c r="R42" s="9">
        <v>14.08</v>
      </c>
      <c r="S42" s="9">
        <v>1.0</v>
      </c>
      <c r="T42" s="9">
        <v>61.0</v>
      </c>
      <c r="U42" s="9">
        <v>197.0</v>
      </c>
      <c r="V42" s="9">
        <v>58.0</v>
      </c>
      <c r="W42" s="9">
        <v>7.0</v>
      </c>
      <c r="X42" s="9">
        <v>0.0</v>
      </c>
    </row>
    <row r="43">
      <c r="A43" s="5" t="s">
        <v>290</v>
      </c>
      <c r="B43" s="5">
        <v>6800.0</v>
      </c>
      <c r="C43" s="7" t="s">
        <v>222</v>
      </c>
      <c r="D43" s="11">
        <v>0.0</v>
      </c>
      <c r="E43" s="7">
        <v>2.0</v>
      </c>
      <c r="F43" s="7">
        <v>100.0</v>
      </c>
      <c r="G43" s="7">
        <v>12.5</v>
      </c>
      <c r="H43" s="7">
        <v>0.0</v>
      </c>
      <c r="I43" s="7">
        <v>5.0</v>
      </c>
      <c r="J43" s="7">
        <v>26.0</v>
      </c>
      <c r="K43" s="7">
        <v>4.0</v>
      </c>
      <c r="L43" s="7">
        <v>1.0</v>
      </c>
      <c r="M43" s="7">
        <v>0.0</v>
      </c>
      <c r="N43" s="12">
        <v>42923.0</v>
      </c>
      <c r="O43" s="13">
        <v>1.0</v>
      </c>
      <c r="P43" s="9">
        <v>26.0</v>
      </c>
      <c r="Q43" s="9">
        <v>49.0</v>
      </c>
      <c r="R43" s="9">
        <v>14.02</v>
      </c>
      <c r="S43" s="9">
        <v>2.0</v>
      </c>
      <c r="T43" s="9">
        <v>84.0</v>
      </c>
      <c r="U43" s="9">
        <v>293.0</v>
      </c>
      <c r="V43" s="9">
        <v>78.0</v>
      </c>
      <c r="W43" s="9">
        <v>11.0</v>
      </c>
      <c r="X43" s="9">
        <v>0.0</v>
      </c>
    </row>
    <row r="44">
      <c r="A44" s="5" t="s">
        <v>98</v>
      </c>
      <c r="B44" s="5">
        <v>7400.0</v>
      </c>
      <c r="C44" s="10">
        <v>42737.0</v>
      </c>
      <c r="D44" s="11">
        <v>0.5</v>
      </c>
      <c r="E44" s="7">
        <v>6.0</v>
      </c>
      <c r="F44" s="7">
        <v>56.0</v>
      </c>
      <c r="G44" s="7">
        <v>13.25</v>
      </c>
      <c r="H44" s="7">
        <v>0.0</v>
      </c>
      <c r="I44" s="7">
        <v>17.0</v>
      </c>
      <c r="J44" s="7">
        <v>75.0</v>
      </c>
      <c r="K44" s="7">
        <v>14.0</v>
      </c>
      <c r="L44" s="7">
        <v>2.0</v>
      </c>
      <c r="M44" s="7">
        <v>0.0</v>
      </c>
      <c r="N44" s="12">
        <v>42861.0</v>
      </c>
      <c r="O44" s="13">
        <v>0.83</v>
      </c>
      <c r="P44" s="9">
        <v>21.0</v>
      </c>
      <c r="Q44" s="9">
        <v>44.0</v>
      </c>
      <c r="R44" s="9">
        <v>13.98</v>
      </c>
      <c r="S44" s="9">
        <v>1.0</v>
      </c>
      <c r="T44" s="9">
        <v>66.0</v>
      </c>
      <c r="U44" s="9">
        <v>246.0</v>
      </c>
      <c r="V44" s="9">
        <v>59.0</v>
      </c>
      <c r="W44" s="9">
        <v>6.0</v>
      </c>
      <c r="X44" s="9">
        <v>0.0</v>
      </c>
    </row>
    <row r="45">
      <c r="A45" s="5" t="s">
        <v>304</v>
      </c>
      <c r="B45" s="5">
        <v>7300.0</v>
      </c>
      <c r="C45" s="7" t="s">
        <v>210</v>
      </c>
      <c r="D45" s="11">
        <v>0.0</v>
      </c>
      <c r="E45" s="14"/>
      <c r="F45" s="7">
        <v>0.0</v>
      </c>
      <c r="G45" s="7">
        <v>0.0</v>
      </c>
      <c r="H45" s="14"/>
      <c r="I45" s="14"/>
      <c r="J45" s="14"/>
      <c r="K45" s="14"/>
      <c r="L45" s="14"/>
      <c r="M45" s="14"/>
      <c r="N45" s="12">
        <v>42830.0</v>
      </c>
      <c r="O45" s="13">
        <v>0.8</v>
      </c>
      <c r="P45" s="9">
        <v>18.0</v>
      </c>
      <c r="Q45" s="9">
        <v>58.2</v>
      </c>
      <c r="R45" s="9">
        <v>13.92</v>
      </c>
      <c r="S45" s="9">
        <v>2.0</v>
      </c>
      <c r="T45" s="9">
        <v>56.0</v>
      </c>
      <c r="U45" s="9">
        <v>202.0</v>
      </c>
      <c r="V45" s="9">
        <v>59.0</v>
      </c>
      <c r="W45" s="9">
        <v>5.0</v>
      </c>
      <c r="X45" s="9">
        <v>0.0</v>
      </c>
    </row>
    <row r="46">
      <c r="A46" s="5" t="s">
        <v>300</v>
      </c>
      <c r="B46" s="5">
        <v>6700.0</v>
      </c>
      <c r="C46" s="7" t="s">
        <v>210</v>
      </c>
      <c r="D46" s="11">
        <v>0.0</v>
      </c>
      <c r="E46" s="14"/>
      <c r="F46" s="7">
        <v>0.0</v>
      </c>
      <c r="G46" s="7">
        <v>0.0</v>
      </c>
      <c r="H46" s="14"/>
      <c r="I46" s="14"/>
      <c r="J46" s="14"/>
      <c r="K46" s="14"/>
      <c r="L46" s="14"/>
      <c r="M46" s="14"/>
      <c r="N46" s="12">
        <v>42831.0</v>
      </c>
      <c r="O46" s="13">
        <v>0.67</v>
      </c>
      <c r="P46" s="9">
        <v>20.0</v>
      </c>
      <c r="Q46" s="9">
        <v>51.5</v>
      </c>
      <c r="R46" s="9">
        <v>13.9</v>
      </c>
      <c r="S46" s="9">
        <v>0.0</v>
      </c>
      <c r="T46" s="9">
        <v>68.0</v>
      </c>
      <c r="U46" s="9">
        <v>224.0</v>
      </c>
      <c r="V46" s="9">
        <v>60.0</v>
      </c>
      <c r="W46" s="9">
        <v>8.0</v>
      </c>
      <c r="X46" s="9">
        <v>0.0</v>
      </c>
    </row>
    <row r="47">
      <c r="A47" s="5" t="s">
        <v>270</v>
      </c>
      <c r="B47" s="5">
        <v>6700.0</v>
      </c>
      <c r="C47" s="10">
        <v>42737.0</v>
      </c>
      <c r="D47" s="11">
        <v>0.5</v>
      </c>
      <c r="E47" s="7">
        <v>6.0</v>
      </c>
      <c r="F47" s="7">
        <v>82.0</v>
      </c>
      <c r="G47" s="7">
        <v>12.25</v>
      </c>
      <c r="H47" s="7">
        <v>0.0</v>
      </c>
      <c r="I47" s="7">
        <v>17.0</v>
      </c>
      <c r="J47" s="7">
        <v>69.0</v>
      </c>
      <c r="K47" s="7">
        <v>20.0</v>
      </c>
      <c r="L47" s="7">
        <v>2.0</v>
      </c>
      <c r="M47" s="7">
        <v>0.0</v>
      </c>
      <c r="N47" s="12">
        <v>42830.0</v>
      </c>
      <c r="O47" s="13">
        <v>0.8</v>
      </c>
      <c r="P47" s="9">
        <v>18.0</v>
      </c>
      <c r="Q47" s="9">
        <v>52.0</v>
      </c>
      <c r="R47" s="9">
        <v>13.86</v>
      </c>
      <c r="S47" s="9">
        <v>0.0</v>
      </c>
      <c r="T47" s="9">
        <v>59.0</v>
      </c>
      <c r="U47" s="9">
        <v>209.0</v>
      </c>
      <c r="V47" s="9">
        <v>48.0</v>
      </c>
      <c r="W47" s="9">
        <v>8.0</v>
      </c>
      <c r="X47" s="9">
        <v>0.0</v>
      </c>
    </row>
    <row r="48">
      <c r="A48" s="5" t="s">
        <v>138</v>
      </c>
      <c r="B48" s="5">
        <v>6600.0</v>
      </c>
      <c r="C48" s="10">
        <v>42829.0</v>
      </c>
      <c r="D48" s="11">
        <v>1.0</v>
      </c>
      <c r="E48" s="7">
        <v>16.0</v>
      </c>
      <c r="F48" s="7">
        <v>37.8</v>
      </c>
      <c r="G48" s="7">
        <v>12.75</v>
      </c>
      <c r="H48" s="7">
        <v>0.0</v>
      </c>
      <c r="I48" s="7">
        <v>44.0</v>
      </c>
      <c r="J48" s="7">
        <v>196.0</v>
      </c>
      <c r="K48" s="7">
        <v>44.0</v>
      </c>
      <c r="L48" s="7">
        <v>4.0</v>
      </c>
      <c r="M48" s="7">
        <v>0.0</v>
      </c>
      <c r="N48" s="12">
        <v>42924.0</v>
      </c>
      <c r="O48" s="13">
        <v>0.88</v>
      </c>
      <c r="P48" s="9">
        <v>30.0</v>
      </c>
      <c r="Q48" s="9">
        <v>53.6</v>
      </c>
      <c r="R48" s="9">
        <v>13.82</v>
      </c>
      <c r="S48" s="9">
        <v>5.0</v>
      </c>
      <c r="T48" s="9">
        <v>88.0</v>
      </c>
      <c r="U48" s="9">
        <v>340.0</v>
      </c>
      <c r="V48" s="9">
        <v>95.0</v>
      </c>
      <c r="W48" s="9">
        <v>12.0</v>
      </c>
      <c r="X48" s="9">
        <v>0.0</v>
      </c>
    </row>
    <row r="49">
      <c r="A49" s="5" t="s">
        <v>156</v>
      </c>
      <c r="B49" s="5">
        <v>7300.0</v>
      </c>
      <c r="C49" s="10">
        <v>42769.0</v>
      </c>
      <c r="D49" s="11">
        <v>0.67</v>
      </c>
      <c r="E49" s="7">
        <v>10.0</v>
      </c>
      <c r="F49" s="7">
        <v>53.3</v>
      </c>
      <c r="G49" s="7">
        <v>14.7</v>
      </c>
      <c r="H49" s="7">
        <v>0.0</v>
      </c>
      <c r="I49" s="7">
        <v>35.0</v>
      </c>
      <c r="J49" s="7">
        <v>115.0</v>
      </c>
      <c r="K49" s="7">
        <v>29.0</v>
      </c>
      <c r="L49" s="7">
        <v>1.0</v>
      </c>
      <c r="M49" s="7">
        <v>0.0</v>
      </c>
      <c r="N49" s="12">
        <v>42800.0</v>
      </c>
      <c r="O49" s="13">
        <v>0.5</v>
      </c>
      <c r="P49" s="9">
        <v>17.0</v>
      </c>
      <c r="Q49" s="9">
        <v>74.3</v>
      </c>
      <c r="R49" s="9">
        <v>13.76</v>
      </c>
      <c r="S49" s="9">
        <v>1.0</v>
      </c>
      <c r="T49" s="9">
        <v>56.0</v>
      </c>
      <c r="U49" s="9">
        <v>186.0</v>
      </c>
      <c r="V49" s="9">
        <v>56.0</v>
      </c>
      <c r="W49" s="9">
        <v>7.0</v>
      </c>
      <c r="X49" s="9">
        <v>0.0</v>
      </c>
    </row>
    <row r="50">
      <c r="A50" s="5" t="s">
        <v>187</v>
      </c>
      <c r="B50" s="5">
        <v>6900.0</v>
      </c>
      <c r="C50" s="10">
        <v>42737.0</v>
      </c>
      <c r="D50" s="11">
        <v>0.5</v>
      </c>
      <c r="E50" s="7">
        <v>6.0</v>
      </c>
      <c r="F50" s="7">
        <v>55.5</v>
      </c>
      <c r="G50" s="7">
        <v>17.25</v>
      </c>
      <c r="H50" s="7">
        <v>0.0</v>
      </c>
      <c r="I50" s="7">
        <v>28.0</v>
      </c>
      <c r="J50" s="7">
        <v>61.0</v>
      </c>
      <c r="K50" s="7">
        <v>16.0</v>
      </c>
      <c r="L50" s="7">
        <v>3.0</v>
      </c>
      <c r="M50" s="7">
        <v>0.0</v>
      </c>
      <c r="N50" s="12">
        <v>42801.0</v>
      </c>
      <c r="O50" s="13">
        <v>0.43</v>
      </c>
      <c r="P50" s="9">
        <v>20.0</v>
      </c>
      <c r="Q50" s="9">
        <v>69.4</v>
      </c>
      <c r="R50" s="9">
        <v>13.73</v>
      </c>
      <c r="S50" s="9">
        <v>1.0</v>
      </c>
      <c r="T50" s="9">
        <v>61.0</v>
      </c>
      <c r="U50" s="9">
        <v>236.0</v>
      </c>
      <c r="V50" s="9">
        <v>55.0</v>
      </c>
      <c r="W50" s="9">
        <v>7.0</v>
      </c>
      <c r="X50" s="9">
        <v>0.0</v>
      </c>
    </row>
    <row r="51">
      <c r="A51" s="5" t="s">
        <v>249</v>
      </c>
      <c r="B51" s="5">
        <v>6700.0</v>
      </c>
      <c r="C51" s="10">
        <v>42770.0</v>
      </c>
      <c r="D51" s="11">
        <v>0.5</v>
      </c>
      <c r="E51" s="7">
        <v>12.0</v>
      </c>
      <c r="F51" s="7">
        <v>58.0</v>
      </c>
      <c r="G51" s="7">
        <v>14.17</v>
      </c>
      <c r="H51" s="7">
        <v>0.0</v>
      </c>
      <c r="I51" s="7">
        <v>43.0</v>
      </c>
      <c r="J51" s="7">
        <v>131.0</v>
      </c>
      <c r="K51" s="7">
        <v>35.0</v>
      </c>
      <c r="L51" s="7">
        <v>7.0</v>
      </c>
      <c r="M51" s="7">
        <v>0.0</v>
      </c>
      <c r="N51" s="12">
        <v>42798.0</v>
      </c>
      <c r="O51" s="13">
        <v>0.75</v>
      </c>
      <c r="P51" s="9">
        <v>13.0</v>
      </c>
      <c r="Q51" s="9">
        <v>72.3</v>
      </c>
      <c r="R51" s="9">
        <v>13.73</v>
      </c>
      <c r="S51" s="9">
        <v>2.0</v>
      </c>
      <c r="T51" s="9">
        <v>39.0</v>
      </c>
      <c r="U51" s="9">
        <v>145.0</v>
      </c>
      <c r="V51" s="9">
        <v>42.0</v>
      </c>
      <c r="W51" s="9">
        <v>6.0</v>
      </c>
      <c r="X51" s="9">
        <v>0.0</v>
      </c>
    </row>
    <row r="52">
      <c r="A52" s="4" t="s">
        <v>7</v>
      </c>
      <c r="B52" s="5">
        <v>6900.0</v>
      </c>
      <c r="C52" s="10">
        <v>42736.0</v>
      </c>
      <c r="D52" s="11">
        <v>1.0</v>
      </c>
      <c r="E52" s="7">
        <v>4.0</v>
      </c>
      <c r="F52" s="7">
        <v>7.0</v>
      </c>
      <c r="G52" s="7">
        <v>18.38</v>
      </c>
      <c r="H52" s="7">
        <v>1.0</v>
      </c>
      <c r="I52" s="7">
        <v>15.0</v>
      </c>
      <c r="J52" s="7">
        <v>49.0</v>
      </c>
      <c r="K52" s="7">
        <v>6.0</v>
      </c>
      <c r="L52" s="7">
        <v>1.0</v>
      </c>
      <c r="M52" s="7">
        <v>0.0</v>
      </c>
      <c r="N52" s="12">
        <v>42801.0</v>
      </c>
      <c r="O52" s="13">
        <v>0.43</v>
      </c>
      <c r="P52" s="9">
        <v>20.0</v>
      </c>
      <c r="Q52" s="9">
        <v>70.6</v>
      </c>
      <c r="R52" s="9">
        <v>13.73</v>
      </c>
      <c r="S52" s="9">
        <v>2.0</v>
      </c>
      <c r="T52" s="9">
        <v>65.0</v>
      </c>
      <c r="U52" s="9">
        <v>214.0</v>
      </c>
      <c r="V52" s="9">
        <v>71.0</v>
      </c>
      <c r="W52" s="9">
        <v>8.0</v>
      </c>
      <c r="X52" s="9">
        <v>0.0</v>
      </c>
    </row>
    <row r="53">
      <c r="A53" s="5" t="s">
        <v>240</v>
      </c>
      <c r="B53" s="5">
        <v>6900.0</v>
      </c>
      <c r="C53" s="10">
        <v>42737.0</v>
      </c>
      <c r="D53" s="11">
        <v>0.5</v>
      </c>
      <c r="E53" s="7">
        <v>6.0</v>
      </c>
      <c r="F53" s="7">
        <v>64.5</v>
      </c>
      <c r="G53" s="7">
        <v>15.92</v>
      </c>
      <c r="H53" s="7">
        <v>0.0</v>
      </c>
      <c r="I53" s="7">
        <v>24.0</v>
      </c>
      <c r="J53" s="7">
        <v>67.0</v>
      </c>
      <c r="K53" s="7">
        <v>14.0</v>
      </c>
      <c r="L53" s="7">
        <v>3.0</v>
      </c>
      <c r="M53" s="7">
        <v>0.0</v>
      </c>
      <c r="N53" s="12">
        <v>42770.0</v>
      </c>
      <c r="O53" s="13">
        <v>0.5</v>
      </c>
      <c r="P53" s="9">
        <v>12.0</v>
      </c>
      <c r="Q53" s="9">
        <v>69.5</v>
      </c>
      <c r="R53" s="9">
        <v>13.71</v>
      </c>
      <c r="S53" s="9">
        <v>2.0</v>
      </c>
      <c r="T53" s="9">
        <v>39.0</v>
      </c>
      <c r="U53" s="9">
        <v>126.0</v>
      </c>
      <c r="V53" s="9">
        <v>35.0</v>
      </c>
      <c r="W53" s="9">
        <v>14.0</v>
      </c>
      <c r="X53" s="9">
        <v>0.0</v>
      </c>
    </row>
    <row r="54">
      <c r="A54" s="5" t="s">
        <v>244</v>
      </c>
      <c r="B54" s="5">
        <v>7200.0</v>
      </c>
      <c r="C54" s="10">
        <v>42769.0</v>
      </c>
      <c r="D54" s="11">
        <v>0.67</v>
      </c>
      <c r="E54" s="7">
        <v>10.0</v>
      </c>
      <c r="F54" s="7">
        <v>65.0</v>
      </c>
      <c r="G54" s="7">
        <v>12.65</v>
      </c>
      <c r="H54" s="7">
        <v>0.0</v>
      </c>
      <c r="I54" s="7">
        <v>33.0</v>
      </c>
      <c r="J54" s="7">
        <v>103.0</v>
      </c>
      <c r="K54" s="7">
        <v>40.0</v>
      </c>
      <c r="L54" s="7">
        <v>4.0</v>
      </c>
      <c r="M54" s="7">
        <v>0.0</v>
      </c>
      <c r="N54" s="12">
        <v>42832.0</v>
      </c>
      <c r="O54" s="13">
        <v>0.57</v>
      </c>
      <c r="P54" s="9">
        <v>22.0</v>
      </c>
      <c r="Q54" s="9">
        <v>63.7</v>
      </c>
      <c r="R54" s="9">
        <v>13.64</v>
      </c>
      <c r="S54" s="9">
        <v>0.0</v>
      </c>
      <c r="T54" s="9">
        <v>71.0</v>
      </c>
      <c r="U54" s="9">
        <v>253.0</v>
      </c>
      <c r="V54" s="9">
        <v>65.0</v>
      </c>
      <c r="W54" s="9">
        <v>7.0</v>
      </c>
      <c r="X54" s="9">
        <v>0.0</v>
      </c>
    </row>
    <row r="55">
      <c r="A55" s="5" t="s">
        <v>216</v>
      </c>
      <c r="B55" s="5">
        <v>7700.0</v>
      </c>
      <c r="C55" s="10">
        <v>42799.0</v>
      </c>
      <c r="D55" s="11">
        <v>0.6</v>
      </c>
      <c r="E55" s="7">
        <v>16.0</v>
      </c>
      <c r="F55" s="7">
        <v>57.2</v>
      </c>
      <c r="G55" s="7">
        <v>13.88</v>
      </c>
      <c r="H55" s="7">
        <v>1.0</v>
      </c>
      <c r="I55" s="7">
        <v>48.0</v>
      </c>
      <c r="J55" s="7">
        <v>192.0</v>
      </c>
      <c r="K55" s="7">
        <v>42.0</v>
      </c>
      <c r="L55" s="7">
        <v>5.0</v>
      </c>
      <c r="M55" s="7">
        <v>0.0</v>
      </c>
      <c r="N55" s="12">
        <v>42832.0</v>
      </c>
      <c r="O55" s="13">
        <v>0.57</v>
      </c>
      <c r="P55" s="9">
        <v>22.0</v>
      </c>
      <c r="Q55" s="9">
        <v>63.4</v>
      </c>
      <c r="R55" s="9">
        <v>13.59</v>
      </c>
      <c r="S55" s="9">
        <v>2.0</v>
      </c>
      <c r="T55" s="9">
        <v>66.0</v>
      </c>
      <c r="U55" s="9">
        <v>251.0</v>
      </c>
      <c r="V55" s="9">
        <v>73.0</v>
      </c>
      <c r="W55" s="9">
        <v>4.0</v>
      </c>
      <c r="X55" s="9">
        <v>0.0</v>
      </c>
    </row>
    <row r="56">
      <c r="A56" s="5" t="s">
        <v>268</v>
      </c>
      <c r="B56" s="5">
        <v>8700.0</v>
      </c>
      <c r="C56" s="10">
        <v>42737.0</v>
      </c>
      <c r="D56" s="11">
        <v>0.5</v>
      </c>
      <c r="E56" s="7">
        <v>6.0</v>
      </c>
      <c r="F56" s="7">
        <v>78.5</v>
      </c>
      <c r="G56" s="7">
        <v>12.42</v>
      </c>
      <c r="H56" s="7">
        <v>0.0</v>
      </c>
      <c r="I56" s="7">
        <v>18.0</v>
      </c>
      <c r="J56" s="7">
        <v>67.0</v>
      </c>
      <c r="K56" s="7">
        <v>20.0</v>
      </c>
      <c r="L56" s="7">
        <v>3.0</v>
      </c>
      <c r="M56" s="7">
        <v>0.0</v>
      </c>
      <c r="N56" s="12">
        <v>42831.0</v>
      </c>
      <c r="O56" s="13">
        <v>0.67</v>
      </c>
      <c r="P56" s="9">
        <v>20.0</v>
      </c>
      <c r="Q56" s="9">
        <v>59.2</v>
      </c>
      <c r="R56" s="9">
        <v>13.58</v>
      </c>
      <c r="S56" s="9">
        <v>1.0</v>
      </c>
      <c r="T56" s="9">
        <v>65.0</v>
      </c>
      <c r="U56" s="9">
        <v>220.0</v>
      </c>
      <c r="V56" s="9">
        <v>65.0</v>
      </c>
      <c r="W56" s="9">
        <v>9.0</v>
      </c>
      <c r="X56" s="9">
        <v>0.0</v>
      </c>
    </row>
    <row r="57">
      <c r="A57" s="5" t="s">
        <v>306</v>
      </c>
      <c r="B57" s="5">
        <v>6700.0</v>
      </c>
      <c r="C57" s="7" t="s">
        <v>210</v>
      </c>
      <c r="D57" s="11">
        <v>0.0</v>
      </c>
      <c r="E57" s="14"/>
      <c r="F57" s="7">
        <v>0.0</v>
      </c>
      <c r="G57" s="7">
        <v>0.0</v>
      </c>
      <c r="H57" s="14"/>
      <c r="I57" s="14"/>
      <c r="J57" s="14"/>
      <c r="K57" s="14"/>
      <c r="L57" s="14"/>
      <c r="M57" s="14"/>
      <c r="N57" s="12">
        <v>42770.0</v>
      </c>
      <c r="O57" s="13">
        <v>0.5</v>
      </c>
      <c r="P57" s="9">
        <v>9.0</v>
      </c>
      <c r="Q57" s="9">
        <v>81.3</v>
      </c>
      <c r="R57" s="9">
        <v>13.56</v>
      </c>
      <c r="S57" s="9">
        <v>3.0</v>
      </c>
      <c r="T57" s="9">
        <v>24.0</v>
      </c>
      <c r="U57" s="9">
        <v>96.0</v>
      </c>
      <c r="V57" s="9">
        <v>34.0</v>
      </c>
      <c r="W57" s="9">
        <v>5.0</v>
      </c>
      <c r="X57" s="9">
        <v>0.0</v>
      </c>
    </row>
    <row r="58">
      <c r="A58" s="5" t="s">
        <v>285</v>
      </c>
      <c r="B58" s="5">
        <v>7100.0</v>
      </c>
      <c r="C58" s="7" t="s">
        <v>222</v>
      </c>
      <c r="D58" s="11">
        <v>0.0</v>
      </c>
      <c r="E58" s="7">
        <v>2.0</v>
      </c>
      <c r="F58" s="7">
        <v>100.0</v>
      </c>
      <c r="G58" s="7">
        <v>7.0</v>
      </c>
      <c r="H58" s="7">
        <v>0.0</v>
      </c>
      <c r="I58" s="7">
        <v>5.0</v>
      </c>
      <c r="J58" s="7">
        <v>16.0</v>
      </c>
      <c r="K58" s="7">
        <v>12.0</v>
      </c>
      <c r="L58" s="7">
        <v>3.0</v>
      </c>
      <c r="M58" s="7">
        <v>0.0</v>
      </c>
      <c r="N58" s="12">
        <v>42740.0</v>
      </c>
      <c r="O58" s="13">
        <v>0.2</v>
      </c>
      <c r="P58" s="9">
        <v>12.0</v>
      </c>
      <c r="Q58" s="9">
        <v>83.6</v>
      </c>
      <c r="R58" s="9">
        <v>13.5</v>
      </c>
      <c r="S58" s="9">
        <v>2.0</v>
      </c>
      <c r="T58" s="9">
        <v>37.0</v>
      </c>
      <c r="U58" s="9">
        <v>127.0</v>
      </c>
      <c r="V58" s="9">
        <v>43.0</v>
      </c>
      <c r="W58" s="9">
        <v>7.0</v>
      </c>
      <c r="X58" s="9">
        <v>0.0</v>
      </c>
    </row>
    <row r="59">
      <c r="A59" s="5" t="s">
        <v>171</v>
      </c>
      <c r="B59" s="5">
        <v>7200.0</v>
      </c>
      <c r="C59" s="10">
        <v>42736.0</v>
      </c>
      <c r="D59" s="11">
        <v>1.0</v>
      </c>
      <c r="E59" s="7">
        <v>4.0</v>
      </c>
      <c r="F59" s="7">
        <v>52.0</v>
      </c>
      <c r="G59" s="7">
        <v>16.5</v>
      </c>
      <c r="H59" s="7">
        <v>0.0</v>
      </c>
      <c r="I59" s="7">
        <v>17.0</v>
      </c>
      <c r="J59" s="7">
        <v>44.0</v>
      </c>
      <c r="K59" s="7">
        <v>8.0</v>
      </c>
      <c r="L59" s="7">
        <v>3.0</v>
      </c>
      <c r="M59" s="7">
        <v>0.0</v>
      </c>
      <c r="N59" s="12">
        <v>42831.0</v>
      </c>
      <c r="O59" s="13">
        <v>0.67</v>
      </c>
      <c r="P59" s="9">
        <v>19.0</v>
      </c>
      <c r="Q59" s="9">
        <v>60.5</v>
      </c>
      <c r="R59" s="9">
        <v>13.5</v>
      </c>
      <c r="S59" s="9">
        <v>0.0</v>
      </c>
      <c r="T59" s="9">
        <v>65.0</v>
      </c>
      <c r="U59" s="9">
        <v>203.0</v>
      </c>
      <c r="V59" s="9">
        <v>68.0</v>
      </c>
      <c r="W59" s="9">
        <v>6.0</v>
      </c>
      <c r="X59" s="9">
        <v>0.0</v>
      </c>
    </row>
    <row r="60">
      <c r="A60" s="5" t="s">
        <v>220</v>
      </c>
      <c r="B60" s="5">
        <v>6800.0</v>
      </c>
      <c r="C60" s="10">
        <v>42737.0</v>
      </c>
      <c r="D60" s="11">
        <v>0.5</v>
      </c>
      <c r="E60" s="7">
        <v>6.0</v>
      </c>
      <c r="F60" s="7">
        <v>60.5</v>
      </c>
      <c r="G60" s="7">
        <v>14.0</v>
      </c>
      <c r="H60" s="7">
        <v>0.0</v>
      </c>
      <c r="I60" s="7">
        <v>17.0</v>
      </c>
      <c r="J60" s="7">
        <v>79.0</v>
      </c>
      <c r="K60" s="7">
        <v>11.0</v>
      </c>
      <c r="L60" s="7">
        <v>1.0</v>
      </c>
      <c r="M60" s="7">
        <v>0.0</v>
      </c>
      <c r="N60" s="12">
        <v>42772.0</v>
      </c>
      <c r="O60" s="13">
        <v>0.33</v>
      </c>
      <c r="P60" s="9">
        <v>16.0</v>
      </c>
      <c r="Q60" s="9">
        <v>80.2</v>
      </c>
      <c r="R60" s="9">
        <v>13.5</v>
      </c>
      <c r="S60" s="9">
        <v>0.0</v>
      </c>
      <c r="T60" s="9">
        <v>57.0</v>
      </c>
      <c r="U60" s="9">
        <v>165.0</v>
      </c>
      <c r="V60" s="9">
        <v>57.0</v>
      </c>
      <c r="W60" s="9">
        <v>9.0</v>
      </c>
      <c r="X60" s="9">
        <v>0.0</v>
      </c>
    </row>
    <row r="61">
      <c r="A61" s="5" t="s">
        <v>213</v>
      </c>
      <c r="B61" s="5">
        <v>6800.0</v>
      </c>
      <c r="C61" s="10">
        <v>42770.0</v>
      </c>
      <c r="D61" s="11">
        <v>0.5</v>
      </c>
      <c r="E61" s="7">
        <v>12.0</v>
      </c>
      <c r="F61" s="7">
        <v>62.0</v>
      </c>
      <c r="G61" s="7">
        <v>15.42</v>
      </c>
      <c r="H61" s="7">
        <v>1.0</v>
      </c>
      <c r="I61" s="7">
        <v>47.0</v>
      </c>
      <c r="J61" s="7">
        <v>124.0</v>
      </c>
      <c r="K61" s="7">
        <v>36.0</v>
      </c>
      <c r="L61" s="7">
        <v>8.0</v>
      </c>
      <c r="M61" s="7">
        <v>0.0</v>
      </c>
      <c r="N61" s="12">
        <v>42772.0</v>
      </c>
      <c r="O61" s="13">
        <v>0.33</v>
      </c>
      <c r="P61" s="9">
        <v>16.0</v>
      </c>
      <c r="Q61" s="9">
        <v>78.2</v>
      </c>
      <c r="R61" s="9">
        <v>13.47</v>
      </c>
      <c r="S61" s="9">
        <v>1.0</v>
      </c>
      <c r="T61" s="9">
        <v>53.0</v>
      </c>
      <c r="U61" s="9">
        <v>172.0</v>
      </c>
      <c r="V61" s="9">
        <v>49.0</v>
      </c>
      <c r="W61" s="9">
        <v>13.0</v>
      </c>
      <c r="X61" s="9">
        <v>0.0</v>
      </c>
    </row>
    <row r="62">
      <c r="A62" s="5" t="s">
        <v>297</v>
      </c>
      <c r="B62" s="5">
        <v>6900.0</v>
      </c>
      <c r="C62" s="7" t="s">
        <v>210</v>
      </c>
      <c r="D62" s="11">
        <v>0.0</v>
      </c>
      <c r="E62" s="14"/>
      <c r="F62" s="7">
        <v>0.0</v>
      </c>
      <c r="G62" s="7">
        <v>0.0</v>
      </c>
      <c r="H62" s="14"/>
      <c r="I62" s="14"/>
      <c r="J62" s="14"/>
      <c r="K62" s="14"/>
      <c r="L62" s="14"/>
      <c r="M62" s="14"/>
      <c r="N62" s="12">
        <v>42830.0</v>
      </c>
      <c r="O62" s="13">
        <v>0.8</v>
      </c>
      <c r="P62" s="9">
        <v>17.0</v>
      </c>
      <c r="Q62" s="9">
        <v>62.0</v>
      </c>
      <c r="R62" s="9">
        <v>13.41</v>
      </c>
      <c r="S62" s="9">
        <v>1.0</v>
      </c>
      <c r="T62" s="9">
        <v>52.0</v>
      </c>
      <c r="U62" s="9">
        <v>193.0</v>
      </c>
      <c r="V62" s="9">
        <v>55.0</v>
      </c>
      <c r="W62" s="9">
        <v>5.0</v>
      </c>
      <c r="X62" s="9">
        <v>0.0</v>
      </c>
    </row>
    <row r="63">
      <c r="A63" s="5" t="s">
        <v>279</v>
      </c>
      <c r="B63" s="5">
        <v>7000.0</v>
      </c>
      <c r="C63" s="10">
        <v>42737.0</v>
      </c>
      <c r="D63" s="11">
        <v>0.5</v>
      </c>
      <c r="E63" s="7">
        <v>6.0</v>
      </c>
      <c r="F63" s="7">
        <v>87.5</v>
      </c>
      <c r="G63" s="7">
        <v>11.5</v>
      </c>
      <c r="H63" s="7">
        <v>0.0</v>
      </c>
      <c r="I63" s="7">
        <v>16.0</v>
      </c>
      <c r="J63" s="7">
        <v>68.0</v>
      </c>
      <c r="K63" s="7">
        <v>22.0</v>
      </c>
      <c r="L63" s="7">
        <v>2.0</v>
      </c>
      <c r="M63" s="7">
        <v>0.0</v>
      </c>
      <c r="N63" s="12">
        <v>42833.0</v>
      </c>
      <c r="O63" s="13">
        <v>0.5</v>
      </c>
      <c r="P63" s="9">
        <v>24.0</v>
      </c>
      <c r="Q63" s="9">
        <v>70.9</v>
      </c>
      <c r="R63" s="9">
        <v>13.38</v>
      </c>
      <c r="S63" s="9">
        <v>2.0</v>
      </c>
      <c r="T63" s="9">
        <v>75.0</v>
      </c>
      <c r="U63" s="9">
        <v>264.0</v>
      </c>
      <c r="V63" s="9">
        <v>78.0</v>
      </c>
      <c r="W63" s="9">
        <v>13.0</v>
      </c>
      <c r="X63" s="9">
        <v>0.0</v>
      </c>
    </row>
    <row r="64">
      <c r="A64" s="5" t="s">
        <v>43</v>
      </c>
      <c r="B64" s="5">
        <v>6900.0</v>
      </c>
      <c r="C64" s="10">
        <v>42860.0</v>
      </c>
      <c r="D64" s="11">
        <v>1.0</v>
      </c>
      <c r="E64" s="7">
        <v>20.0</v>
      </c>
      <c r="F64" s="7">
        <v>22.6</v>
      </c>
      <c r="G64" s="7">
        <v>15.1</v>
      </c>
      <c r="H64" s="7">
        <v>1.0</v>
      </c>
      <c r="I64" s="7">
        <v>70.0</v>
      </c>
      <c r="J64" s="7">
        <v>231.0</v>
      </c>
      <c r="K64" s="7">
        <v>53.0</v>
      </c>
      <c r="L64" s="7">
        <v>5.0</v>
      </c>
      <c r="M64" s="7">
        <v>0.0</v>
      </c>
      <c r="N64" s="12">
        <v>42800.0</v>
      </c>
      <c r="O64" s="13">
        <v>0.5</v>
      </c>
      <c r="P64" s="9">
        <v>18.0</v>
      </c>
      <c r="Q64" s="9">
        <v>71.5</v>
      </c>
      <c r="R64" s="9">
        <v>13.31</v>
      </c>
      <c r="S64" s="9">
        <v>3.0</v>
      </c>
      <c r="T64" s="9">
        <v>46.0</v>
      </c>
      <c r="U64" s="9">
        <v>219.0</v>
      </c>
      <c r="V64" s="9">
        <v>48.0</v>
      </c>
      <c r="W64" s="9">
        <v>8.0</v>
      </c>
      <c r="X64" s="9">
        <v>0.0</v>
      </c>
    </row>
    <row r="65">
      <c r="A65" s="5" t="s">
        <v>302</v>
      </c>
      <c r="B65" s="5">
        <v>6600.0</v>
      </c>
      <c r="C65" s="7" t="s">
        <v>210</v>
      </c>
      <c r="D65" s="11">
        <v>0.0</v>
      </c>
      <c r="E65" s="14"/>
      <c r="F65" s="7">
        <v>0.0</v>
      </c>
      <c r="G65" s="7">
        <v>0.0</v>
      </c>
      <c r="H65" s="14"/>
      <c r="I65" s="14"/>
      <c r="J65" s="14"/>
      <c r="K65" s="14"/>
      <c r="L65" s="14"/>
      <c r="M65" s="14"/>
      <c r="N65" s="12">
        <v>42799.0</v>
      </c>
      <c r="O65" s="13">
        <v>0.6</v>
      </c>
      <c r="P65" s="9">
        <v>16.0</v>
      </c>
      <c r="Q65" s="9">
        <v>71.8</v>
      </c>
      <c r="R65" s="9">
        <v>13.31</v>
      </c>
      <c r="S65" s="9">
        <v>1.0</v>
      </c>
      <c r="T65" s="9">
        <v>54.0</v>
      </c>
      <c r="U65" s="9">
        <v>163.0</v>
      </c>
      <c r="V65" s="9">
        <v>63.0</v>
      </c>
      <c r="W65" s="9">
        <v>7.0</v>
      </c>
      <c r="X65" s="9">
        <v>0.0</v>
      </c>
    </row>
    <row r="66">
      <c r="A66" s="5" t="s">
        <v>119</v>
      </c>
      <c r="B66" s="5">
        <v>6900.0</v>
      </c>
      <c r="C66" s="10">
        <v>42769.0</v>
      </c>
      <c r="D66" s="11">
        <v>0.67</v>
      </c>
      <c r="E66" s="7">
        <v>10.0</v>
      </c>
      <c r="F66" s="7">
        <v>62.0</v>
      </c>
      <c r="G66" s="7">
        <v>12.6</v>
      </c>
      <c r="H66" s="7">
        <v>0.0</v>
      </c>
      <c r="I66" s="7">
        <v>28.0</v>
      </c>
      <c r="J66" s="7">
        <v>120.0</v>
      </c>
      <c r="K66" s="7">
        <v>28.0</v>
      </c>
      <c r="L66" s="7">
        <v>4.0</v>
      </c>
      <c r="M66" s="7">
        <v>0.0</v>
      </c>
      <c r="N66" s="12">
        <v>42800.0</v>
      </c>
      <c r="O66" s="13">
        <v>0.5</v>
      </c>
      <c r="P66" s="9">
        <v>18.0</v>
      </c>
      <c r="Q66" s="9">
        <v>67.2</v>
      </c>
      <c r="R66" s="9">
        <v>13.28</v>
      </c>
      <c r="S66" s="9">
        <v>1.0</v>
      </c>
      <c r="T66" s="9">
        <v>52.0</v>
      </c>
      <c r="U66" s="9">
        <v>216.0</v>
      </c>
      <c r="V66" s="9">
        <v>44.0</v>
      </c>
      <c r="W66" s="9">
        <v>11.0</v>
      </c>
      <c r="X66" s="9">
        <v>0.0</v>
      </c>
    </row>
    <row r="67">
      <c r="A67" s="5" t="s">
        <v>241</v>
      </c>
      <c r="B67" s="5">
        <v>7400.0</v>
      </c>
      <c r="C67" s="7" t="s">
        <v>222</v>
      </c>
      <c r="D67" s="11">
        <v>0.0</v>
      </c>
      <c r="E67" s="7">
        <v>2.0</v>
      </c>
      <c r="F67" s="7">
        <v>100.0</v>
      </c>
      <c r="G67" s="7">
        <v>8.75</v>
      </c>
      <c r="H67" s="7">
        <v>0.0</v>
      </c>
      <c r="I67" s="7">
        <v>5.0</v>
      </c>
      <c r="J67" s="7">
        <v>19.0</v>
      </c>
      <c r="K67" s="7">
        <v>10.0</v>
      </c>
      <c r="L67" s="7">
        <v>2.0</v>
      </c>
      <c r="M67" s="7">
        <v>0.0</v>
      </c>
      <c r="N67" s="12">
        <v>42832.0</v>
      </c>
      <c r="O67" s="13">
        <v>0.57</v>
      </c>
      <c r="P67" s="9">
        <v>22.0</v>
      </c>
      <c r="Q67" s="9">
        <v>63.1</v>
      </c>
      <c r="R67" s="9">
        <v>13.25</v>
      </c>
      <c r="S67" s="9">
        <v>1.0</v>
      </c>
      <c r="T67" s="9">
        <v>62.0</v>
      </c>
      <c r="U67" s="9">
        <v>267.0</v>
      </c>
      <c r="V67" s="9">
        <v>60.0</v>
      </c>
      <c r="W67" s="9">
        <v>6.0</v>
      </c>
      <c r="X67" s="9">
        <v>0.0</v>
      </c>
    </row>
    <row r="68">
      <c r="A68" s="5" t="s">
        <v>37</v>
      </c>
      <c r="B68" s="5">
        <v>7300.0</v>
      </c>
      <c r="C68" s="10">
        <v>42797.0</v>
      </c>
      <c r="D68" s="11">
        <v>1.0</v>
      </c>
      <c r="E68" s="7">
        <v>12.0</v>
      </c>
      <c r="F68" s="7">
        <v>17.7</v>
      </c>
      <c r="G68" s="7">
        <v>15.58</v>
      </c>
      <c r="H68" s="7">
        <v>2.0</v>
      </c>
      <c r="I68" s="7">
        <v>37.0</v>
      </c>
      <c r="J68" s="7">
        <v>150.0</v>
      </c>
      <c r="K68" s="7">
        <v>24.0</v>
      </c>
      <c r="L68" s="7">
        <v>3.0</v>
      </c>
      <c r="M68" s="7">
        <v>0.0</v>
      </c>
      <c r="N68" s="12">
        <v>42772.0</v>
      </c>
      <c r="O68" s="13">
        <v>0.33</v>
      </c>
      <c r="P68" s="9">
        <v>16.0</v>
      </c>
      <c r="Q68" s="9">
        <v>85.8</v>
      </c>
      <c r="R68" s="9">
        <v>13.22</v>
      </c>
      <c r="S68" s="9">
        <v>0.0</v>
      </c>
      <c r="T68" s="9">
        <v>52.0</v>
      </c>
      <c r="U68" s="9">
        <v>180.0</v>
      </c>
      <c r="V68" s="9">
        <v>43.0</v>
      </c>
      <c r="W68" s="9">
        <v>13.0</v>
      </c>
      <c r="X68" s="9">
        <v>0.0</v>
      </c>
    </row>
    <row r="69">
      <c r="A69" s="5" t="s">
        <v>160</v>
      </c>
      <c r="B69" s="5">
        <v>8000.0</v>
      </c>
      <c r="C69" s="10">
        <v>42797.0</v>
      </c>
      <c r="D69" s="11">
        <v>1.0</v>
      </c>
      <c r="E69" s="7">
        <v>12.0</v>
      </c>
      <c r="F69" s="7">
        <v>46.0</v>
      </c>
      <c r="G69" s="7">
        <v>13.96</v>
      </c>
      <c r="H69" s="7">
        <v>0.0</v>
      </c>
      <c r="I69" s="7">
        <v>41.0</v>
      </c>
      <c r="J69" s="7">
        <v>136.0</v>
      </c>
      <c r="K69" s="7">
        <v>31.0</v>
      </c>
      <c r="L69" s="7">
        <v>8.0</v>
      </c>
      <c r="M69" s="7">
        <v>0.0</v>
      </c>
      <c r="N69" s="12">
        <v>42801.0</v>
      </c>
      <c r="O69" s="13">
        <v>0.43</v>
      </c>
      <c r="P69" s="9">
        <v>20.0</v>
      </c>
      <c r="Q69" s="9">
        <v>69.3</v>
      </c>
      <c r="R69" s="9">
        <v>13.2</v>
      </c>
      <c r="S69" s="9">
        <v>1.0</v>
      </c>
      <c r="T69" s="9">
        <v>62.0</v>
      </c>
      <c r="U69" s="9">
        <v>225.0</v>
      </c>
      <c r="V69" s="9">
        <v>59.0</v>
      </c>
      <c r="W69" s="9">
        <v>13.0</v>
      </c>
      <c r="X69" s="9">
        <v>0.0</v>
      </c>
    </row>
    <row r="70">
      <c r="A70" s="5" t="s">
        <v>143</v>
      </c>
      <c r="B70" s="5">
        <v>7100.0</v>
      </c>
      <c r="C70" s="10">
        <v>42830.0</v>
      </c>
      <c r="D70" s="11">
        <v>0.8</v>
      </c>
      <c r="E70" s="7">
        <v>18.0</v>
      </c>
      <c r="F70" s="7">
        <v>47.8</v>
      </c>
      <c r="G70" s="7">
        <v>13.72</v>
      </c>
      <c r="H70" s="7">
        <v>0.0</v>
      </c>
      <c r="I70" s="7">
        <v>57.0</v>
      </c>
      <c r="J70" s="7">
        <v>214.0</v>
      </c>
      <c r="K70" s="7">
        <v>44.0</v>
      </c>
      <c r="L70" s="7">
        <v>9.0</v>
      </c>
      <c r="M70" s="7">
        <v>0.0</v>
      </c>
      <c r="N70" s="12">
        <v>42831.0</v>
      </c>
      <c r="O70" s="13">
        <v>0.67</v>
      </c>
      <c r="P70" s="9">
        <v>20.0</v>
      </c>
      <c r="Q70" s="9">
        <v>58.8</v>
      </c>
      <c r="R70" s="9">
        <v>13.18</v>
      </c>
      <c r="S70" s="9">
        <v>1.0</v>
      </c>
      <c r="T70" s="9">
        <v>60.0</v>
      </c>
      <c r="U70" s="9">
        <v>229.0</v>
      </c>
      <c r="V70" s="9">
        <v>62.0</v>
      </c>
      <c r="W70" s="9">
        <v>8.0</v>
      </c>
      <c r="X70" s="9">
        <v>0.0</v>
      </c>
    </row>
    <row r="71">
      <c r="A71" s="5" t="s">
        <v>116</v>
      </c>
      <c r="B71" s="5">
        <v>8100.0</v>
      </c>
      <c r="C71" s="10">
        <v>42768.0</v>
      </c>
      <c r="D71" s="11">
        <v>1.0</v>
      </c>
      <c r="E71" s="7">
        <v>8.0</v>
      </c>
      <c r="F71" s="7">
        <v>28.0</v>
      </c>
      <c r="G71" s="7">
        <v>16.19</v>
      </c>
      <c r="H71" s="7">
        <v>0.0</v>
      </c>
      <c r="I71" s="7">
        <v>33.0</v>
      </c>
      <c r="J71" s="7">
        <v>88.0</v>
      </c>
      <c r="K71" s="7">
        <v>19.0</v>
      </c>
      <c r="L71" s="7">
        <v>4.0</v>
      </c>
      <c r="M71" s="7">
        <v>0.0</v>
      </c>
      <c r="N71" s="12">
        <v>42832.0</v>
      </c>
      <c r="O71" s="13">
        <v>0.57</v>
      </c>
      <c r="P71" s="9">
        <v>22.0</v>
      </c>
      <c r="Q71" s="9">
        <v>65.3</v>
      </c>
      <c r="R71" s="9">
        <v>13.16</v>
      </c>
      <c r="S71" s="9">
        <v>1.0</v>
      </c>
      <c r="T71" s="9">
        <v>68.0</v>
      </c>
      <c r="U71" s="9">
        <v>246.0</v>
      </c>
      <c r="V71" s="9">
        <v>71.0</v>
      </c>
      <c r="W71" s="9">
        <v>10.0</v>
      </c>
      <c r="X71" s="9">
        <v>0.0</v>
      </c>
    </row>
    <row r="72">
      <c r="A72" s="5" t="s">
        <v>181</v>
      </c>
      <c r="B72" s="5">
        <v>7200.0</v>
      </c>
      <c r="C72" s="10">
        <v>42799.0</v>
      </c>
      <c r="D72" s="11">
        <v>0.6</v>
      </c>
      <c r="E72" s="7">
        <v>16.0</v>
      </c>
      <c r="F72" s="7">
        <v>53.6</v>
      </c>
      <c r="G72" s="7">
        <v>13.22</v>
      </c>
      <c r="H72" s="7">
        <v>1.0</v>
      </c>
      <c r="I72" s="7">
        <v>49.0</v>
      </c>
      <c r="J72" s="7">
        <v>178.0</v>
      </c>
      <c r="K72" s="7">
        <v>55.0</v>
      </c>
      <c r="L72" s="7">
        <v>5.0</v>
      </c>
      <c r="M72" s="7">
        <v>0.0</v>
      </c>
      <c r="N72" s="12">
        <v>42894.0</v>
      </c>
      <c r="O72" s="13">
        <v>0.75</v>
      </c>
      <c r="P72" s="9">
        <v>28.0</v>
      </c>
      <c r="Q72" s="9">
        <v>58.6</v>
      </c>
      <c r="R72" s="9">
        <v>13.13</v>
      </c>
      <c r="S72" s="9">
        <v>0.0</v>
      </c>
      <c r="T72" s="9">
        <v>89.0</v>
      </c>
      <c r="U72" s="9">
        <v>316.0</v>
      </c>
      <c r="V72" s="9">
        <v>83.0</v>
      </c>
      <c r="W72" s="9">
        <v>16.0</v>
      </c>
      <c r="X72" s="9">
        <v>0.0</v>
      </c>
    </row>
    <row r="73">
      <c r="A73" s="5" t="s">
        <v>54</v>
      </c>
      <c r="B73" s="5">
        <v>7100.0</v>
      </c>
      <c r="C73" s="10">
        <v>42736.0</v>
      </c>
      <c r="D73" s="11">
        <v>1.0</v>
      </c>
      <c r="E73" s="7">
        <v>4.0</v>
      </c>
      <c r="F73" s="7">
        <v>29.0</v>
      </c>
      <c r="G73" s="7">
        <v>14.63</v>
      </c>
      <c r="H73" s="7">
        <v>0.0</v>
      </c>
      <c r="I73" s="7">
        <v>13.0</v>
      </c>
      <c r="J73" s="7">
        <v>49.0</v>
      </c>
      <c r="K73" s="7">
        <v>10.0</v>
      </c>
      <c r="L73" s="7">
        <v>0.0</v>
      </c>
      <c r="M73" s="7">
        <v>0.0</v>
      </c>
      <c r="N73" s="12">
        <v>42831.0</v>
      </c>
      <c r="O73" s="13">
        <v>0.67</v>
      </c>
      <c r="P73" s="9">
        <v>20.0</v>
      </c>
      <c r="Q73" s="9">
        <v>68.3</v>
      </c>
      <c r="R73" s="9">
        <v>13.05</v>
      </c>
      <c r="S73" s="9">
        <v>1.0</v>
      </c>
      <c r="T73" s="9">
        <v>62.0</v>
      </c>
      <c r="U73" s="9">
        <v>221.0</v>
      </c>
      <c r="V73" s="9">
        <v>65.0</v>
      </c>
      <c r="W73" s="9">
        <v>11.0</v>
      </c>
      <c r="X73" s="9">
        <v>0.0</v>
      </c>
    </row>
    <row r="74">
      <c r="A74" s="5" t="s">
        <v>207</v>
      </c>
      <c r="B74" s="5">
        <v>7800.0</v>
      </c>
      <c r="C74" s="10">
        <v>42769.0</v>
      </c>
      <c r="D74" s="11">
        <v>0.67</v>
      </c>
      <c r="E74" s="7">
        <v>10.0</v>
      </c>
      <c r="F74" s="7">
        <v>51.0</v>
      </c>
      <c r="G74" s="7">
        <v>14.1</v>
      </c>
      <c r="H74" s="7">
        <v>1.0</v>
      </c>
      <c r="I74" s="7">
        <v>33.0</v>
      </c>
      <c r="J74" s="7">
        <v>108.0</v>
      </c>
      <c r="K74" s="7">
        <v>36.0</v>
      </c>
      <c r="L74" s="7">
        <v>2.0</v>
      </c>
      <c r="M74" s="7">
        <v>0.0</v>
      </c>
      <c r="N74" s="12">
        <v>42769.0</v>
      </c>
      <c r="O74" s="13">
        <v>0.67</v>
      </c>
      <c r="P74" s="9">
        <v>10.0</v>
      </c>
      <c r="Q74" s="9">
        <v>56.3</v>
      </c>
      <c r="R74" s="9">
        <v>13.0</v>
      </c>
      <c r="S74" s="9">
        <v>0.0</v>
      </c>
      <c r="T74" s="9">
        <v>30.0</v>
      </c>
      <c r="U74" s="9">
        <v>117.0</v>
      </c>
      <c r="V74" s="9">
        <v>29.0</v>
      </c>
      <c r="W74" s="9">
        <v>4.0</v>
      </c>
      <c r="X74" s="9">
        <v>0.0</v>
      </c>
    </row>
    <row r="75">
      <c r="A75" s="5" t="s">
        <v>281</v>
      </c>
      <c r="B75" s="5">
        <v>6900.0</v>
      </c>
      <c r="C75" s="10">
        <v>42738.0</v>
      </c>
      <c r="D75" s="11">
        <v>0.33</v>
      </c>
      <c r="E75" s="7">
        <v>8.0</v>
      </c>
      <c r="F75" s="7">
        <v>90.3</v>
      </c>
      <c r="G75" s="7">
        <v>10.88</v>
      </c>
      <c r="H75" s="7">
        <v>0.0</v>
      </c>
      <c r="I75" s="7">
        <v>20.0</v>
      </c>
      <c r="J75" s="7">
        <v>91.0</v>
      </c>
      <c r="K75" s="7">
        <v>29.0</v>
      </c>
      <c r="L75" s="7">
        <v>4.0</v>
      </c>
      <c r="M75" s="7">
        <v>0.0</v>
      </c>
      <c r="N75" s="12">
        <v>42800.0</v>
      </c>
      <c r="O75" s="13">
        <v>0.5</v>
      </c>
      <c r="P75" s="9">
        <v>18.0</v>
      </c>
      <c r="Q75" s="9">
        <v>70.0</v>
      </c>
      <c r="R75" s="9">
        <v>12.94</v>
      </c>
      <c r="S75" s="9">
        <v>1.0</v>
      </c>
      <c r="T75" s="9">
        <v>50.0</v>
      </c>
      <c r="U75" s="9">
        <v>213.0</v>
      </c>
      <c r="V75" s="9">
        <v>57.0</v>
      </c>
      <c r="W75" s="9">
        <v>3.0</v>
      </c>
      <c r="X75" s="9">
        <v>0.0</v>
      </c>
    </row>
    <row r="76">
      <c r="A76" s="5" t="s">
        <v>112</v>
      </c>
      <c r="B76" s="5">
        <v>7400.0</v>
      </c>
      <c r="C76" s="10">
        <v>42798.0</v>
      </c>
      <c r="D76" s="11">
        <v>0.75</v>
      </c>
      <c r="E76" s="7">
        <v>14.0</v>
      </c>
      <c r="F76" s="7">
        <v>50.3</v>
      </c>
      <c r="G76" s="7">
        <v>13.64</v>
      </c>
      <c r="H76" s="7">
        <v>1.0</v>
      </c>
      <c r="I76" s="7">
        <v>44.0</v>
      </c>
      <c r="J76" s="7">
        <v>157.0</v>
      </c>
      <c r="K76" s="7">
        <v>45.0</v>
      </c>
      <c r="L76" s="7">
        <v>5.0</v>
      </c>
      <c r="M76" s="7">
        <v>0.0</v>
      </c>
      <c r="N76" s="12">
        <v>42861.0</v>
      </c>
      <c r="O76" s="13">
        <v>0.83</v>
      </c>
      <c r="P76" s="9">
        <v>22.0</v>
      </c>
      <c r="Q76" s="9">
        <v>65.5</v>
      </c>
      <c r="R76" s="9">
        <v>12.84</v>
      </c>
      <c r="S76" s="9">
        <v>0.0</v>
      </c>
      <c r="T76" s="9">
        <v>63.0</v>
      </c>
      <c r="U76" s="9">
        <v>265.0</v>
      </c>
      <c r="V76" s="9">
        <v>58.0</v>
      </c>
      <c r="W76" s="9">
        <v>10.0</v>
      </c>
      <c r="X76" s="9">
        <v>0.0</v>
      </c>
    </row>
    <row r="77">
      <c r="A77" s="5" t="s">
        <v>106</v>
      </c>
      <c r="B77" s="5">
        <v>6700.0</v>
      </c>
      <c r="C77" s="10">
        <v>42738.0</v>
      </c>
      <c r="D77" s="11">
        <v>0.33</v>
      </c>
      <c r="E77" s="7">
        <v>8.0</v>
      </c>
      <c r="F77" s="7">
        <v>67.0</v>
      </c>
      <c r="G77" s="7">
        <v>17.0</v>
      </c>
      <c r="H77" s="7">
        <v>0.0</v>
      </c>
      <c r="I77" s="7">
        <v>33.0</v>
      </c>
      <c r="J77" s="7">
        <v>94.0</v>
      </c>
      <c r="K77" s="7">
        <v>14.0</v>
      </c>
      <c r="L77" s="7">
        <v>3.0</v>
      </c>
      <c r="M77" s="7">
        <v>0.0</v>
      </c>
      <c r="N77" s="12">
        <v>42772.0</v>
      </c>
      <c r="O77" s="13">
        <v>0.33</v>
      </c>
      <c r="P77" s="9">
        <v>16.0</v>
      </c>
      <c r="Q77" s="9">
        <v>76.2</v>
      </c>
      <c r="R77" s="9">
        <v>12.81</v>
      </c>
      <c r="S77" s="9">
        <v>1.0</v>
      </c>
      <c r="T77" s="9">
        <v>45.0</v>
      </c>
      <c r="U77" s="9">
        <v>186.0</v>
      </c>
      <c r="V77" s="9">
        <v>50.0</v>
      </c>
      <c r="W77" s="9">
        <v>6.0</v>
      </c>
      <c r="X77" s="9">
        <v>0.0</v>
      </c>
    </row>
    <row r="78">
      <c r="A78" s="5" t="s">
        <v>293</v>
      </c>
      <c r="B78" s="5">
        <v>6900.0</v>
      </c>
      <c r="C78" s="7" t="s">
        <v>210</v>
      </c>
      <c r="D78" s="11">
        <v>0.0</v>
      </c>
      <c r="E78" s="14"/>
      <c r="F78" s="7">
        <v>0.0</v>
      </c>
      <c r="G78" s="7">
        <v>0.0</v>
      </c>
      <c r="H78" s="14"/>
      <c r="I78" s="14"/>
      <c r="J78" s="14"/>
      <c r="K78" s="14"/>
      <c r="L78" s="14"/>
      <c r="M78" s="14"/>
      <c r="N78" s="12">
        <v>42831.0</v>
      </c>
      <c r="O78" s="13">
        <v>0.67</v>
      </c>
      <c r="P78" s="9">
        <v>20.0</v>
      </c>
      <c r="Q78" s="9">
        <v>66.3</v>
      </c>
      <c r="R78" s="9">
        <v>12.73</v>
      </c>
      <c r="S78" s="9">
        <v>1.0</v>
      </c>
      <c r="T78" s="9">
        <v>60.0</v>
      </c>
      <c r="U78" s="9">
        <v>219.0</v>
      </c>
      <c r="V78" s="9">
        <v>74.0</v>
      </c>
      <c r="W78" s="9">
        <v>6.0</v>
      </c>
      <c r="X78" s="9">
        <v>0.0</v>
      </c>
    </row>
    <row r="79">
      <c r="A79" s="5" t="s">
        <v>196</v>
      </c>
      <c r="B79" s="5">
        <v>7000.0</v>
      </c>
      <c r="C79" s="10">
        <v>42736.0</v>
      </c>
      <c r="D79" s="11">
        <v>1.0</v>
      </c>
      <c r="E79" s="7">
        <v>4.0</v>
      </c>
      <c r="F79" s="7">
        <v>57.0</v>
      </c>
      <c r="G79" s="7">
        <v>14.63</v>
      </c>
      <c r="H79" s="7">
        <v>0.0</v>
      </c>
      <c r="I79" s="7">
        <v>14.0</v>
      </c>
      <c r="J79" s="7">
        <v>46.0</v>
      </c>
      <c r="K79" s="7">
        <v>11.0</v>
      </c>
      <c r="L79" s="7">
        <v>1.0</v>
      </c>
      <c r="M79" s="7">
        <v>0.0</v>
      </c>
      <c r="N79" s="12">
        <v>42800.0</v>
      </c>
      <c r="O79" s="13">
        <v>0.5</v>
      </c>
      <c r="P79" s="9">
        <v>18.0</v>
      </c>
      <c r="Q79" s="9">
        <v>80.3</v>
      </c>
      <c r="R79" s="9">
        <v>12.72</v>
      </c>
      <c r="S79" s="9">
        <v>0.0</v>
      </c>
      <c r="T79" s="9">
        <v>60.0</v>
      </c>
      <c r="U79" s="9">
        <v>188.0</v>
      </c>
      <c r="V79" s="9">
        <v>62.0</v>
      </c>
      <c r="W79" s="9">
        <v>14.0</v>
      </c>
      <c r="X79" s="9">
        <v>0.0</v>
      </c>
    </row>
    <row r="80">
      <c r="A80" s="5" t="s">
        <v>90</v>
      </c>
      <c r="B80" s="5">
        <v>6800.0</v>
      </c>
      <c r="C80" s="10">
        <v>42829.0</v>
      </c>
      <c r="D80" s="11">
        <v>1.0</v>
      </c>
      <c r="E80" s="7">
        <v>16.0</v>
      </c>
      <c r="F80" s="7">
        <v>33.0</v>
      </c>
      <c r="G80" s="7">
        <v>14.78</v>
      </c>
      <c r="H80" s="7">
        <v>1.0</v>
      </c>
      <c r="I80" s="7">
        <v>51.0</v>
      </c>
      <c r="J80" s="7">
        <v>197.0</v>
      </c>
      <c r="K80" s="7">
        <v>32.0</v>
      </c>
      <c r="L80" s="7">
        <v>7.0</v>
      </c>
      <c r="M80" s="7">
        <v>0.0</v>
      </c>
      <c r="N80" s="12">
        <v>42772.0</v>
      </c>
      <c r="O80" s="13">
        <v>0.33</v>
      </c>
      <c r="P80" s="9">
        <v>16.0</v>
      </c>
      <c r="Q80" s="9">
        <v>85.7</v>
      </c>
      <c r="R80" s="9">
        <v>12.72</v>
      </c>
      <c r="S80" s="9">
        <v>2.0</v>
      </c>
      <c r="T80" s="9">
        <v>44.0</v>
      </c>
      <c r="U80" s="9">
        <v>181.0</v>
      </c>
      <c r="V80" s="9">
        <v>52.0</v>
      </c>
      <c r="W80" s="9">
        <v>9.0</v>
      </c>
      <c r="X80" s="9">
        <v>0.0</v>
      </c>
    </row>
    <row r="81">
      <c r="A81" s="5" t="s">
        <v>256</v>
      </c>
      <c r="B81" s="5">
        <v>7000.0</v>
      </c>
      <c r="C81" s="10">
        <v>42771.0</v>
      </c>
      <c r="D81" s="11">
        <v>0.4</v>
      </c>
      <c r="E81" s="7">
        <v>14.0</v>
      </c>
      <c r="F81" s="7">
        <v>76.0</v>
      </c>
      <c r="G81" s="7">
        <v>12.36</v>
      </c>
      <c r="H81" s="7">
        <v>0.0</v>
      </c>
      <c r="I81" s="7">
        <v>42.0</v>
      </c>
      <c r="J81" s="7">
        <v>155.0</v>
      </c>
      <c r="K81" s="7">
        <v>49.0</v>
      </c>
      <c r="L81" s="7">
        <v>6.0</v>
      </c>
      <c r="M81" s="7">
        <v>0.0</v>
      </c>
      <c r="N81" s="12">
        <v>42771.0</v>
      </c>
      <c r="O81" s="13">
        <v>0.4</v>
      </c>
      <c r="P81" s="9">
        <v>13.0</v>
      </c>
      <c r="Q81" s="9">
        <v>74.8</v>
      </c>
      <c r="R81" s="9">
        <v>12.69</v>
      </c>
      <c r="S81" s="9">
        <v>0.0</v>
      </c>
      <c r="T81" s="9">
        <v>38.0</v>
      </c>
      <c r="U81" s="9">
        <v>152.0</v>
      </c>
      <c r="V81" s="9">
        <v>38.0</v>
      </c>
      <c r="W81" s="9">
        <v>6.0</v>
      </c>
      <c r="X81" s="9">
        <v>0.0</v>
      </c>
    </row>
    <row r="82">
      <c r="A82" s="5" t="s">
        <v>267</v>
      </c>
      <c r="B82" s="5">
        <v>9200.0</v>
      </c>
      <c r="C82" s="10">
        <v>42738.0</v>
      </c>
      <c r="D82" s="11">
        <v>0.33</v>
      </c>
      <c r="E82" s="7">
        <v>8.0</v>
      </c>
      <c r="F82" s="7">
        <v>78.0</v>
      </c>
      <c r="G82" s="7">
        <v>12.81</v>
      </c>
      <c r="H82" s="7">
        <v>1.0</v>
      </c>
      <c r="I82" s="7">
        <v>22.0</v>
      </c>
      <c r="J82" s="7">
        <v>91.0</v>
      </c>
      <c r="K82" s="7">
        <v>26.0</v>
      </c>
      <c r="L82" s="7">
        <v>4.0</v>
      </c>
      <c r="M82" s="7">
        <v>0.0</v>
      </c>
      <c r="N82" s="12">
        <v>42770.0</v>
      </c>
      <c r="O82" s="13">
        <v>0.5</v>
      </c>
      <c r="P82" s="9">
        <v>12.0</v>
      </c>
      <c r="Q82" s="9">
        <v>65.5</v>
      </c>
      <c r="R82" s="9">
        <v>12.67</v>
      </c>
      <c r="S82" s="9">
        <v>1.0</v>
      </c>
      <c r="T82" s="9">
        <v>32.0</v>
      </c>
      <c r="U82" s="9">
        <v>142.0</v>
      </c>
      <c r="V82" s="9">
        <v>36.0</v>
      </c>
      <c r="W82" s="9">
        <v>5.0</v>
      </c>
      <c r="X82" s="9">
        <v>0.0</v>
      </c>
    </row>
    <row r="83">
      <c r="A83" s="5" t="s">
        <v>41</v>
      </c>
      <c r="B83" s="5">
        <v>6800.0</v>
      </c>
      <c r="C83" s="10">
        <v>42736.0</v>
      </c>
      <c r="D83" s="11">
        <v>1.0</v>
      </c>
      <c r="E83" s="7">
        <v>4.0</v>
      </c>
      <c r="F83" s="7">
        <v>19.0</v>
      </c>
      <c r="G83" s="7">
        <v>16.38</v>
      </c>
      <c r="H83" s="7">
        <v>0.0</v>
      </c>
      <c r="I83" s="7">
        <v>16.0</v>
      </c>
      <c r="J83" s="7">
        <v>46.0</v>
      </c>
      <c r="K83" s="7">
        <v>9.0</v>
      </c>
      <c r="L83" s="7">
        <v>1.0</v>
      </c>
      <c r="M83" s="7">
        <v>0.0</v>
      </c>
      <c r="N83" s="12">
        <v>42771.0</v>
      </c>
      <c r="O83" s="13">
        <v>0.4</v>
      </c>
      <c r="P83" s="9">
        <v>14.0</v>
      </c>
      <c r="Q83" s="9">
        <v>74.4</v>
      </c>
      <c r="R83" s="9">
        <v>12.57</v>
      </c>
      <c r="S83" s="9">
        <v>1.0</v>
      </c>
      <c r="T83" s="9">
        <v>39.0</v>
      </c>
      <c r="U83" s="9">
        <v>161.0</v>
      </c>
      <c r="V83" s="9">
        <v>43.0</v>
      </c>
      <c r="W83" s="9">
        <v>8.0</v>
      </c>
      <c r="X83" s="9">
        <v>0.0</v>
      </c>
    </row>
    <row r="84">
      <c r="A84" s="5" t="s">
        <v>211</v>
      </c>
      <c r="B84" s="5">
        <v>7000.0</v>
      </c>
      <c r="C84" s="10">
        <v>42739.0</v>
      </c>
      <c r="D84" s="11">
        <v>0.25</v>
      </c>
      <c r="E84" s="7">
        <v>10.0</v>
      </c>
      <c r="F84" s="7">
        <v>80.5</v>
      </c>
      <c r="G84" s="7">
        <v>12.3</v>
      </c>
      <c r="H84" s="7">
        <v>0.0</v>
      </c>
      <c r="I84" s="7">
        <v>26.0</v>
      </c>
      <c r="J84" s="7">
        <v>123.0</v>
      </c>
      <c r="K84" s="7">
        <v>29.0</v>
      </c>
      <c r="L84" s="7">
        <v>2.0</v>
      </c>
      <c r="M84" s="7">
        <v>0.0</v>
      </c>
      <c r="N84" s="12">
        <v>42799.0</v>
      </c>
      <c r="O84" s="13">
        <v>0.6</v>
      </c>
      <c r="P84" s="9">
        <v>15.0</v>
      </c>
      <c r="Q84" s="9">
        <v>65.8</v>
      </c>
      <c r="R84" s="9">
        <v>12.5</v>
      </c>
      <c r="S84" s="9">
        <v>0.0</v>
      </c>
      <c r="T84" s="9">
        <v>43.0</v>
      </c>
      <c r="U84" s="9">
        <v>176.0</v>
      </c>
      <c r="V84" s="9">
        <v>43.0</v>
      </c>
      <c r="W84" s="9">
        <v>8.0</v>
      </c>
      <c r="X84" s="9">
        <v>0.0</v>
      </c>
    </row>
    <row r="85">
      <c r="A85" s="5" t="s">
        <v>185</v>
      </c>
      <c r="B85" s="5">
        <v>6900.0</v>
      </c>
      <c r="C85" s="10">
        <v>42797.0</v>
      </c>
      <c r="D85" s="11">
        <v>1.0</v>
      </c>
      <c r="E85" s="7">
        <v>12.0</v>
      </c>
      <c r="F85" s="7">
        <v>55.3</v>
      </c>
      <c r="G85" s="7">
        <v>13.38</v>
      </c>
      <c r="H85" s="7">
        <v>0.0</v>
      </c>
      <c r="I85" s="7">
        <v>38.0</v>
      </c>
      <c r="J85" s="7">
        <v>138.0</v>
      </c>
      <c r="K85" s="7">
        <v>35.0</v>
      </c>
      <c r="L85" s="7">
        <v>5.0</v>
      </c>
      <c r="M85" s="7">
        <v>0.0</v>
      </c>
      <c r="N85" s="12">
        <v>42801.0</v>
      </c>
      <c r="O85" s="13">
        <v>0.43</v>
      </c>
      <c r="P85" s="9">
        <v>20.0</v>
      </c>
      <c r="Q85" s="9">
        <v>75.6</v>
      </c>
      <c r="R85" s="9">
        <v>12.45</v>
      </c>
      <c r="S85" s="9">
        <v>0.0</v>
      </c>
      <c r="T85" s="9">
        <v>59.0</v>
      </c>
      <c r="U85" s="9">
        <v>228.0</v>
      </c>
      <c r="V85" s="9">
        <v>62.0</v>
      </c>
      <c r="W85" s="9">
        <v>11.0</v>
      </c>
      <c r="X85" s="9">
        <v>0.0</v>
      </c>
    </row>
    <row r="86">
      <c r="A86" s="5" t="s">
        <v>135</v>
      </c>
      <c r="B86" s="5">
        <v>6800.0</v>
      </c>
      <c r="C86" s="10">
        <v>42736.0</v>
      </c>
      <c r="D86" s="11">
        <v>1.0</v>
      </c>
      <c r="E86" s="7">
        <v>4.0</v>
      </c>
      <c r="F86" s="7">
        <v>55.0</v>
      </c>
      <c r="G86" s="7">
        <v>11.75</v>
      </c>
      <c r="H86" s="7">
        <v>0.0</v>
      </c>
      <c r="I86" s="7">
        <v>11.0</v>
      </c>
      <c r="J86" s="7">
        <v>46.0</v>
      </c>
      <c r="K86" s="7">
        <v>12.0</v>
      </c>
      <c r="L86" s="7">
        <v>3.0</v>
      </c>
      <c r="M86" s="7">
        <v>0.0</v>
      </c>
      <c r="N86" s="12">
        <v>42830.0</v>
      </c>
      <c r="O86" s="13">
        <v>0.8</v>
      </c>
      <c r="P86" s="9">
        <v>18.0</v>
      </c>
      <c r="Q86" s="9">
        <v>62.0</v>
      </c>
      <c r="R86" s="9">
        <v>12.44</v>
      </c>
      <c r="S86" s="9">
        <v>2.0</v>
      </c>
      <c r="T86" s="9">
        <v>42.0</v>
      </c>
      <c r="U86" s="9">
        <v>225.0</v>
      </c>
      <c r="V86" s="9">
        <v>49.0</v>
      </c>
      <c r="W86" s="9">
        <v>6.0</v>
      </c>
      <c r="X86" s="9">
        <v>0.0</v>
      </c>
    </row>
    <row r="87">
      <c r="A87" s="5" t="s">
        <v>229</v>
      </c>
      <c r="B87" s="5">
        <v>6600.0</v>
      </c>
      <c r="C87" s="10">
        <v>42769.0</v>
      </c>
      <c r="D87" s="11">
        <v>0.67</v>
      </c>
      <c r="E87" s="7">
        <v>10.0</v>
      </c>
      <c r="F87" s="7">
        <v>63.3</v>
      </c>
      <c r="G87" s="7">
        <v>14.35</v>
      </c>
      <c r="H87" s="7">
        <v>0.0</v>
      </c>
      <c r="I87" s="7">
        <v>37.0</v>
      </c>
      <c r="J87" s="7">
        <v>106.0</v>
      </c>
      <c r="K87" s="7">
        <v>33.0</v>
      </c>
      <c r="L87" s="7">
        <v>4.0</v>
      </c>
      <c r="M87" s="7">
        <v>0.0</v>
      </c>
      <c r="N87" s="12">
        <v>42833.0</v>
      </c>
      <c r="O87" s="13">
        <v>0.5</v>
      </c>
      <c r="P87" s="9">
        <v>24.0</v>
      </c>
      <c r="Q87" s="9">
        <v>66.3</v>
      </c>
      <c r="R87" s="9">
        <v>12.44</v>
      </c>
      <c r="S87" s="9">
        <v>2.0</v>
      </c>
      <c r="T87" s="9">
        <v>54.0</v>
      </c>
      <c r="U87" s="9">
        <v>312.0</v>
      </c>
      <c r="V87" s="9">
        <v>57.0</v>
      </c>
      <c r="W87" s="9">
        <v>7.0</v>
      </c>
      <c r="X87" s="9">
        <v>0.0</v>
      </c>
    </row>
    <row r="88">
      <c r="A88" s="5" t="s">
        <v>289</v>
      </c>
      <c r="B88" s="5">
        <v>6800.0</v>
      </c>
      <c r="C88" s="7" t="s">
        <v>222</v>
      </c>
      <c r="D88" s="11">
        <v>0.0</v>
      </c>
      <c r="E88" s="7">
        <v>2.0</v>
      </c>
      <c r="F88" s="7">
        <v>100.0</v>
      </c>
      <c r="G88" s="7">
        <v>13.0</v>
      </c>
      <c r="H88" s="7">
        <v>0.0</v>
      </c>
      <c r="I88" s="7">
        <v>6.0</v>
      </c>
      <c r="J88" s="7">
        <v>23.0</v>
      </c>
      <c r="K88" s="7">
        <v>7.0</v>
      </c>
      <c r="L88" s="7">
        <v>0.0</v>
      </c>
      <c r="M88" s="7">
        <v>0.0</v>
      </c>
      <c r="N88" s="12">
        <v>42772.0</v>
      </c>
      <c r="O88" s="13">
        <v>0.33</v>
      </c>
      <c r="P88" s="9">
        <v>16.0</v>
      </c>
      <c r="Q88" s="9">
        <v>80.5</v>
      </c>
      <c r="R88" s="9">
        <v>12.44</v>
      </c>
      <c r="S88" s="9">
        <v>1.0</v>
      </c>
      <c r="T88" s="9">
        <v>46.0</v>
      </c>
      <c r="U88" s="9">
        <v>178.0</v>
      </c>
      <c r="V88" s="9">
        <v>54.0</v>
      </c>
      <c r="W88" s="9">
        <v>9.0</v>
      </c>
      <c r="X88" s="9">
        <v>0.0</v>
      </c>
    </row>
    <row r="89">
      <c r="A89" s="5" t="s">
        <v>232</v>
      </c>
      <c r="B89" s="5">
        <v>6800.0</v>
      </c>
      <c r="C89" s="10">
        <v>42798.0</v>
      </c>
      <c r="D89" s="11">
        <v>0.75</v>
      </c>
      <c r="E89" s="7">
        <v>13.0</v>
      </c>
      <c r="F89" s="7">
        <v>70.5</v>
      </c>
      <c r="G89" s="7">
        <v>10.15</v>
      </c>
      <c r="H89" s="7">
        <v>0.0</v>
      </c>
      <c r="I89" s="7">
        <v>26.0</v>
      </c>
      <c r="J89" s="7">
        <v>159.0</v>
      </c>
      <c r="K89" s="7">
        <v>47.0</v>
      </c>
      <c r="L89" s="7">
        <v>2.0</v>
      </c>
      <c r="M89" s="7">
        <v>0.0</v>
      </c>
      <c r="N89" s="12">
        <v>42831.0</v>
      </c>
      <c r="O89" s="13">
        <v>0.67</v>
      </c>
      <c r="P89" s="9">
        <v>20.0</v>
      </c>
      <c r="Q89" s="9">
        <v>64.0</v>
      </c>
      <c r="R89" s="9">
        <v>12.4</v>
      </c>
      <c r="S89" s="9">
        <v>0.0</v>
      </c>
      <c r="T89" s="9">
        <v>54.0</v>
      </c>
      <c r="U89" s="9">
        <v>241.0</v>
      </c>
      <c r="V89" s="9">
        <v>61.0</v>
      </c>
      <c r="W89" s="9">
        <v>4.0</v>
      </c>
      <c r="X89" s="9">
        <v>0.0</v>
      </c>
    </row>
    <row r="90">
      <c r="A90" s="5" t="s">
        <v>298</v>
      </c>
      <c r="B90" s="5">
        <v>6700.0</v>
      </c>
      <c r="C90" s="7" t="s">
        <v>210</v>
      </c>
      <c r="D90" s="11">
        <v>0.0</v>
      </c>
      <c r="E90" s="14"/>
      <c r="F90" s="7">
        <v>0.0</v>
      </c>
      <c r="G90" s="7">
        <v>0.0</v>
      </c>
      <c r="H90" s="14"/>
      <c r="I90" s="14"/>
      <c r="J90" s="14"/>
      <c r="K90" s="14"/>
      <c r="L90" s="14"/>
      <c r="M90" s="14"/>
      <c r="N90" s="12">
        <v>42772.0</v>
      </c>
      <c r="O90" s="13">
        <v>0.33</v>
      </c>
      <c r="P90" s="9">
        <v>16.0</v>
      </c>
      <c r="Q90" s="9">
        <v>81.5</v>
      </c>
      <c r="R90" s="9">
        <v>12.38</v>
      </c>
      <c r="S90" s="9">
        <v>1.0</v>
      </c>
      <c r="T90" s="9">
        <v>46.0</v>
      </c>
      <c r="U90" s="9">
        <v>177.0</v>
      </c>
      <c r="V90" s="9">
        <v>55.0</v>
      </c>
      <c r="W90" s="9">
        <v>9.0</v>
      </c>
      <c r="X90" s="9">
        <v>0.0</v>
      </c>
    </row>
    <row r="91">
      <c r="A91" s="5" t="s">
        <v>170</v>
      </c>
      <c r="B91" s="5">
        <v>6700.0</v>
      </c>
      <c r="C91" s="10">
        <v>42771.0</v>
      </c>
      <c r="D91" s="11">
        <v>0.4</v>
      </c>
      <c r="E91" s="7">
        <v>14.0</v>
      </c>
      <c r="F91" s="7">
        <v>78.8</v>
      </c>
      <c r="G91" s="7">
        <v>11.57</v>
      </c>
      <c r="H91" s="7">
        <v>0.0</v>
      </c>
      <c r="I91" s="7">
        <v>37.0</v>
      </c>
      <c r="J91" s="7">
        <v>161.0</v>
      </c>
      <c r="K91" s="7">
        <v>49.0</v>
      </c>
      <c r="L91" s="7">
        <v>5.0</v>
      </c>
      <c r="M91" s="7">
        <v>0.0</v>
      </c>
      <c r="N91" s="12">
        <v>42799.0</v>
      </c>
      <c r="O91" s="13">
        <v>0.6</v>
      </c>
      <c r="P91" s="9">
        <v>15.0</v>
      </c>
      <c r="Q91" s="9">
        <v>79.0</v>
      </c>
      <c r="R91" s="9">
        <v>12.33</v>
      </c>
      <c r="S91" s="9">
        <v>0.0</v>
      </c>
      <c r="T91" s="9">
        <v>43.0</v>
      </c>
      <c r="U91" s="9">
        <v>171.0</v>
      </c>
      <c r="V91" s="9">
        <v>53.0</v>
      </c>
      <c r="W91" s="9">
        <v>3.0</v>
      </c>
      <c r="X91" s="9">
        <v>0.0</v>
      </c>
    </row>
    <row r="92">
      <c r="A92" s="5" t="s">
        <v>255</v>
      </c>
      <c r="B92" s="5">
        <v>6700.0</v>
      </c>
      <c r="C92" s="10">
        <v>42769.0</v>
      </c>
      <c r="D92" s="11">
        <v>0.67</v>
      </c>
      <c r="E92" s="7">
        <v>10.0</v>
      </c>
      <c r="F92" s="7">
        <v>49.0</v>
      </c>
      <c r="G92" s="7">
        <v>13.35</v>
      </c>
      <c r="H92" s="7">
        <v>0.0</v>
      </c>
      <c r="I92" s="7">
        <v>34.0</v>
      </c>
      <c r="J92" s="7">
        <v>106.0</v>
      </c>
      <c r="K92" s="7">
        <v>37.0</v>
      </c>
      <c r="L92" s="7">
        <v>3.0</v>
      </c>
      <c r="M92" s="7">
        <v>0.0</v>
      </c>
      <c r="N92" s="12">
        <v>42801.0</v>
      </c>
      <c r="O92" s="13">
        <v>0.43</v>
      </c>
      <c r="P92" s="9">
        <v>20.0</v>
      </c>
      <c r="Q92" s="9">
        <v>84.3</v>
      </c>
      <c r="R92" s="9">
        <v>12.28</v>
      </c>
      <c r="S92" s="9">
        <v>0.0</v>
      </c>
      <c r="T92" s="9">
        <v>60.0</v>
      </c>
      <c r="U92" s="9">
        <v>221.0</v>
      </c>
      <c r="V92" s="9">
        <v>68.0</v>
      </c>
      <c r="W92" s="9">
        <v>11.0</v>
      </c>
      <c r="X92" s="9">
        <v>0.0</v>
      </c>
    </row>
    <row r="93">
      <c r="A93" s="5" t="s">
        <v>129</v>
      </c>
      <c r="B93" s="5">
        <v>6700.0</v>
      </c>
      <c r="C93" s="10">
        <v>42798.0</v>
      </c>
      <c r="D93" s="11">
        <v>0.75</v>
      </c>
      <c r="E93" s="7">
        <v>14.0</v>
      </c>
      <c r="F93" s="7">
        <v>60.5</v>
      </c>
      <c r="G93" s="7">
        <v>12.86</v>
      </c>
      <c r="H93" s="7">
        <v>0.0</v>
      </c>
      <c r="I93" s="7">
        <v>44.0</v>
      </c>
      <c r="J93" s="7">
        <v>154.0</v>
      </c>
      <c r="K93" s="7">
        <v>50.0</v>
      </c>
      <c r="L93" s="7">
        <v>4.0</v>
      </c>
      <c r="M93" s="7">
        <v>0.0</v>
      </c>
      <c r="N93" s="12">
        <v>42801.0</v>
      </c>
      <c r="O93" s="13">
        <v>0.43</v>
      </c>
      <c r="P93" s="9">
        <v>20.0</v>
      </c>
      <c r="Q93" s="9">
        <v>74.1</v>
      </c>
      <c r="R93" s="9">
        <v>12.23</v>
      </c>
      <c r="S93" s="9">
        <v>0.0</v>
      </c>
      <c r="T93" s="9">
        <v>55.0</v>
      </c>
      <c r="U93" s="9">
        <v>235.0</v>
      </c>
      <c r="V93" s="9">
        <v>64.0</v>
      </c>
      <c r="W93" s="9">
        <v>6.0</v>
      </c>
      <c r="X93" s="9">
        <v>0.0</v>
      </c>
    </row>
    <row r="94">
      <c r="A94" s="5" t="s">
        <v>238</v>
      </c>
      <c r="B94" s="5">
        <v>6900.0</v>
      </c>
      <c r="C94" s="10">
        <v>42736.0</v>
      </c>
      <c r="D94" s="11">
        <v>1.0</v>
      </c>
      <c r="E94" s="7">
        <v>4.0</v>
      </c>
      <c r="F94" s="7">
        <v>64.0</v>
      </c>
      <c r="G94" s="7">
        <v>14.0</v>
      </c>
      <c r="H94" s="7">
        <v>0.0</v>
      </c>
      <c r="I94" s="7">
        <v>14.0</v>
      </c>
      <c r="J94" s="7">
        <v>44.0</v>
      </c>
      <c r="K94" s="7">
        <v>12.0</v>
      </c>
      <c r="L94" s="7">
        <v>2.0</v>
      </c>
      <c r="M94" s="7">
        <v>0.0</v>
      </c>
      <c r="N94" s="12">
        <v>42742.0</v>
      </c>
      <c r="O94" s="13">
        <v>0.14</v>
      </c>
      <c r="P94" s="9">
        <v>16.0</v>
      </c>
      <c r="Q94" s="9">
        <v>89.4</v>
      </c>
      <c r="R94" s="9">
        <v>12.22</v>
      </c>
      <c r="S94" s="9">
        <v>0.0</v>
      </c>
      <c r="T94" s="9">
        <v>46.0</v>
      </c>
      <c r="U94" s="9">
        <v>182.0</v>
      </c>
      <c r="V94" s="9">
        <v>53.0</v>
      </c>
      <c r="W94" s="9">
        <v>7.0</v>
      </c>
      <c r="X94" s="9">
        <v>0.0</v>
      </c>
    </row>
    <row r="95">
      <c r="A95" s="5" t="s">
        <v>96</v>
      </c>
      <c r="B95" s="5">
        <v>7100.0</v>
      </c>
      <c r="C95" s="10">
        <v>42768.0</v>
      </c>
      <c r="D95" s="11">
        <v>1.0</v>
      </c>
      <c r="E95" s="7">
        <v>8.0</v>
      </c>
      <c r="F95" s="7">
        <v>33.0</v>
      </c>
      <c r="G95" s="7">
        <v>13.56</v>
      </c>
      <c r="H95" s="7">
        <v>0.0</v>
      </c>
      <c r="I95" s="7">
        <v>25.0</v>
      </c>
      <c r="J95" s="7">
        <v>93.0</v>
      </c>
      <c r="K95" s="7">
        <v>26.0</v>
      </c>
      <c r="L95" s="7">
        <v>0.0</v>
      </c>
      <c r="M95" s="7">
        <v>0.0</v>
      </c>
      <c r="N95" s="12">
        <v>42830.0</v>
      </c>
      <c r="O95" s="13">
        <v>0.8</v>
      </c>
      <c r="P95" s="9">
        <v>18.0</v>
      </c>
      <c r="Q95" s="9">
        <v>66.6</v>
      </c>
      <c r="R95" s="9">
        <v>12.22</v>
      </c>
      <c r="S95" s="9">
        <v>1.0</v>
      </c>
      <c r="T95" s="9">
        <v>48.0</v>
      </c>
      <c r="U95" s="9">
        <v>209.0</v>
      </c>
      <c r="V95" s="9">
        <v>59.0</v>
      </c>
      <c r="W95" s="9">
        <v>7.0</v>
      </c>
      <c r="X95" s="9">
        <v>0.0</v>
      </c>
    </row>
    <row r="96">
      <c r="A96" s="5" t="s">
        <v>183</v>
      </c>
      <c r="B96" s="5">
        <v>6900.0</v>
      </c>
      <c r="C96" s="10">
        <v>42738.0</v>
      </c>
      <c r="D96" s="11">
        <v>0.33</v>
      </c>
      <c r="E96" s="7">
        <v>8.0</v>
      </c>
      <c r="F96" s="7">
        <v>70.7</v>
      </c>
      <c r="G96" s="7">
        <v>13.94</v>
      </c>
      <c r="H96" s="7">
        <v>0.0</v>
      </c>
      <c r="I96" s="7">
        <v>30.0</v>
      </c>
      <c r="J96" s="7">
        <v>82.0</v>
      </c>
      <c r="K96" s="7">
        <v>25.0</v>
      </c>
      <c r="L96" s="7">
        <v>7.0</v>
      </c>
      <c r="M96" s="7">
        <v>0.0</v>
      </c>
      <c r="N96" s="12">
        <v>42831.0</v>
      </c>
      <c r="O96" s="13">
        <v>0.67</v>
      </c>
      <c r="P96" s="9">
        <v>19.0</v>
      </c>
      <c r="Q96" s="9">
        <v>70.3</v>
      </c>
      <c r="R96" s="9">
        <v>12.18</v>
      </c>
      <c r="S96" s="9">
        <v>0.0</v>
      </c>
      <c r="T96" s="9">
        <v>53.0</v>
      </c>
      <c r="U96" s="9">
        <v>222.0</v>
      </c>
      <c r="V96" s="9">
        <v>57.0</v>
      </c>
      <c r="W96" s="9">
        <v>10.0</v>
      </c>
      <c r="X96" s="9">
        <v>0.0</v>
      </c>
    </row>
    <row r="97">
      <c r="A97" s="5" t="s">
        <v>66</v>
      </c>
      <c r="B97" s="5">
        <v>7000.0</v>
      </c>
      <c r="C97" s="10">
        <v>42829.0</v>
      </c>
      <c r="D97" s="11">
        <v>1.0</v>
      </c>
      <c r="E97" s="7">
        <v>16.0</v>
      </c>
      <c r="F97" s="7">
        <v>30.8</v>
      </c>
      <c r="G97" s="7">
        <v>13.88</v>
      </c>
      <c r="H97" s="7">
        <v>0.0</v>
      </c>
      <c r="I97" s="7">
        <v>49.0</v>
      </c>
      <c r="J97" s="7">
        <v>198.0</v>
      </c>
      <c r="K97" s="7">
        <v>34.0</v>
      </c>
      <c r="L97" s="7">
        <v>7.0</v>
      </c>
      <c r="M97" s="7">
        <v>0.0</v>
      </c>
      <c r="N97" s="12">
        <v>42772.0</v>
      </c>
      <c r="O97" s="13">
        <v>0.33</v>
      </c>
      <c r="P97" s="9">
        <v>16.0</v>
      </c>
      <c r="Q97" s="9">
        <v>86.8</v>
      </c>
      <c r="R97" s="9">
        <v>12.16</v>
      </c>
      <c r="S97" s="9">
        <v>0.0</v>
      </c>
      <c r="T97" s="9">
        <v>51.0</v>
      </c>
      <c r="U97" s="9">
        <v>167.0</v>
      </c>
      <c r="V97" s="9">
        <v>56.0</v>
      </c>
      <c r="W97" s="9">
        <v>14.0</v>
      </c>
      <c r="X97" s="9">
        <v>0.0</v>
      </c>
    </row>
    <row r="98">
      <c r="A98" s="5" t="s">
        <v>261</v>
      </c>
      <c r="B98" s="5">
        <v>6600.0</v>
      </c>
      <c r="C98" s="10">
        <v>42739.0</v>
      </c>
      <c r="D98" s="11">
        <v>0.25</v>
      </c>
      <c r="E98" s="7">
        <v>10.0</v>
      </c>
      <c r="F98" s="7">
        <v>91.0</v>
      </c>
      <c r="G98" s="7">
        <v>11.45</v>
      </c>
      <c r="H98" s="7">
        <v>0.0</v>
      </c>
      <c r="I98" s="7">
        <v>29.0</v>
      </c>
      <c r="J98" s="7">
        <v>105.0</v>
      </c>
      <c r="K98" s="7">
        <v>42.0</v>
      </c>
      <c r="L98" s="7">
        <v>4.0</v>
      </c>
      <c r="M98" s="7">
        <v>0.0</v>
      </c>
      <c r="N98" s="12">
        <v>42831.0</v>
      </c>
      <c r="O98" s="13">
        <v>0.67</v>
      </c>
      <c r="P98" s="9">
        <v>19.0</v>
      </c>
      <c r="Q98" s="9">
        <v>69.2</v>
      </c>
      <c r="R98" s="9">
        <v>12.13</v>
      </c>
      <c r="S98" s="9">
        <v>0.0</v>
      </c>
      <c r="T98" s="9">
        <v>46.0</v>
      </c>
      <c r="U98" s="9">
        <v>242.0</v>
      </c>
      <c r="V98" s="9">
        <v>51.0</v>
      </c>
      <c r="W98" s="9">
        <v>3.0</v>
      </c>
      <c r="X98" s="9">
        <v>0.0</v>
      </c>
    </row>
    <row r="99">
      <c r="A99" s="5" t="s">
        <v>303</v>
      </c>
      <c r="B99" s="5">
        <v>7700.0</v>
      </c>
      <c r="C99" s="7" t="s">
        <v>210</v>
      </c>
      <c r="D99" s="11">
        <v>0.0</v>
      </c>
      <c r="E99" s="14"/>
      <c r="F99" s="7">
        <v>0.0</v>
      </c>
      <c r="G99" s="7">
        <v>0.0</v>
      </c>
      <c r="H99" s="14"/>
      <c r="I99" s="14"/>
      <c r="J99" s="14"/>
      <c r="K99" s="14"/>
      <c r="L99" s="14"/>
      <c r="M99" s="14"/>
      <c r="N99" s="12">
        <v>42773.0</v>
      </c>
      <c r="O99" s="13">
        <v>0.29</v>
      </c>
      <c r="P99" s="9">
        <v>18.0</v>
      </c>
      <c r="Q99" s="9">
        <v>78.3</v>
      </c>
      <c r="R99" s="9">
        <v>12.08</v>
      </c>
      <c r="S99" s="9">
        <v>0.0</v>
      </c>
      <c r="T99" s="9">
        <v>47.0</v>
      </c>
      <c r="U99" s="9">
        <v>220.0</v>
      </c>
      <c r="V99" s="9">
        <v>47.0</v>
      </c>
      <c r="W99" s="9">
        <v>10.0</v>
      </c>
      <c r="X99" s="9">
        <v>0.0</v>
      </c>
    </row>
    <row r="100">
      <c r="A100" s="5" t="s">
        <v>105</v>
      </c>
      <c r="B100" s="5">
        <v>7000.0</v>
      </c>
      <c r="C100" s="10">
        <v>42830.0</v>
      </c>
      <c r="D100" s="11">
        <v>0.8</v>
      </c>
      <c r="E100" s="7">
        <v>18.0</v>
      </c>
      <c r="F100" s="7">
        <v>37.4</v>
      </c>
      <c r="G100" s="7">
        <v>14.56</v>
      </c>
      <c r="H100" s="7">
        <v>0.0</v>
      </c>
      <c r="I100" s="7">
        <v>63.0</v>
      </c>
      <c r="J100" s="7">
        <v>207.0</v>
      </c>
      <c r="K100" s="7">
        <v>47.0</v>
      </c>
      <c r="L100" s="7">
        <v>7.0</v>
      </c>
      <c r="M100" s="7">
        <v>0.0</v>
      </c>
      <c r="N100" s="9" t="s">
        <v>326</v>
      </c>
      <c r="O100" s="13">
        <v>0.0</v>
      </c>
      <c r="P100" s="9">
        <v>10.0</v>
      </c>
      <c r="Q100" s="9">
        <v>100.0</v>
      </c>
      <c r="R100" s="9">
        <v>12.05</v>
      </c>
      <c r="S100" s="9">
        <v>1.0</v>
      </c>
      <c r="T100" s="9">
        <v>31.0</v>
      </c>
      <c r="U100" s="9">
        <v>97.0</v>
      </c>
      <c r="V100" s="9">
        <v>44.0</v>
      </c>
      <c r="W100" s="9">
        <v>7.0</v>
      </c>
      <c r="X100" s="9">
        <v>0.0</v>
      </c>
    </row>
    <row r="101">
      <c r="A101" s="5" t="s">
        <v>55</v>
      </c>
      <c r="B101" s="5">
        <v>7000.0</v>
      </c>
      <c r="C101" s="10">
        <v>42736.0</v>
      </c>
      <c r="D101" s="11">
        <v>1.0</v>
      </c>
      <c r="E101" s="7">
        <v>4.0</v>
      </c>
      <c r="F101" s="7">
        <v>29.0</v>
      </c>
      <c r="G101" s="7">
        <v>14.63</v>
      </c>
      <c r="H101" s="7">
        <v>0.0</v>
      </c>
      <c r="I101" s="7">
        <v>13.0</v>
      </c>
      <c r="J101" s="7">
        <v>49.0</v>
      </c>
      <c r="K101" s="7">
        <v>10.0</v>
      </c>
      <c r="L101" s="7">
        <v>0.0</v>
      </c>
      <c r="M101" s="7">
        <v>0.0</v>
      </c>
      <c r="N101" s="12">
        <v>42771.0</v>
      </c>
      <c r="O101" s="13">
        <v>0.4</v>
      </c>
      <c r="P101" s="9">
        <v>14.0</v>
      </c>
      <c r="Q101" s="9">
        <v>84.4</v>
      </c>
      <c r="R101" s="9">
        <v>11.89</v>
      </c>
      <c r="S101" s="9">
        <v>0.0</v>
      </c>
      <c r="T101" s="9">
        <v>43.0</v>
      </c>
      <c r="U101" s="9">
        <v>148.0</v>
      </c>
      <c r="V101" s="9">
        <v>49.0</v>
      </c>
      <c r="W101" s="9">
        <v>12.0</v>
      </c>
      <c r="X101" s="9">
        <v>0.0</v>
      </c>
    </row>
    <row r="102">
      <c r="A102" s="5" t="s">
        <v>206</v>
      </c>
      <c r="B102" s="5">
        <v>6600.0</v>
      </c>
      <c r="C102" s="7" t="s">
        <v>210</v>
      </c>
      <c r="D102" s="11">
        <v>0.0</v>
      </c>
      <c r="E102" s="14"/>
      <c r="F102" s="7">
        <v>0.0</v>
      </c>
      <c r="G102" s="7">
        <v>0.0</v>
      </c>
      <c r="H102" s="14"/>
      <c r="I102" s="14"/>
      <c r="J102" s="14"/>
      <c r="K102" s="14"/>
      <c r="L102" s="14"/>
      <c r="M102" s="14"/>
      <c r="N102" s="12">
        <v>42832.0</v>
      </c>
      <c r="O102" s="13">
        <v>0.57</v>
      </c>
      <c r="P102" s="9">
        <v>19.0</v>
      </c>
      <c r="Q102" s="9">
        <v>81.9</v>
      </c>
      <c r="R102" s="9">
        <v>11.89</v>
      </c>
      <c r="S102" s="9">
        <v>2.0</v>
      </c>
      <c r="T102" s="9">
        <v>45.0</v>
      </c>
      <c r="U102" s="9">
        <v>228.0</v>
      </c>
      <c r="V102" s="9">
        <v>56.0</v>
      </c>
      <c r="W102" s="9">
        <v>11.0</v>
      </c>
      <c r="X102" s="9">
        <v>0.0</v>
      </c>
    </row>
    <row r="103">
      <c r="A103" s="5" t="s">
        <v>292</v>
      </c>
      <c r="B103" s="5">
        <v>6800.0</v>
      </c>
      <c r="C103" s="7" t="s">
        <v>210</v>
      </c>
      <c r="D103" s="11">
        <v>0.0</v>
      </c>
      <c r="E103" s="14"/>
      <c r="F103" s="7">
        <v>0.0</v>
      </c>
      <c r="G103" s="7">
        <v>0.0</v>
      </c>
      <c r="H103" s="14"/>
      <c r="I103" s="14"/>
      <c r="J103" s="14"/>
      <c r="K103" s="14"/>
      <c r="L103" s="14"/>
      <c r="M103" s="14"/>
      <c r="N103" s="12">
        <v>42772.0</v>
      </c>
      <c r="O103" s="13">
        <v>0.33</v>
      </c>
      <c r="P103" s="9">
        <v>16.0</v>
      </c>
      <c r="Q103" s="9">
        <v>81.7</v>
      </c>
      <c r="R103" s="9">
        <v>11.84</v>
      </c>
      <c r="S103" s="9">
        <v>0.0</v>
      </c>
      <c r="T103" s="9">
        <v>46.0</v>
      </c>
      <c r="U103" s="9">
        <v>175.0</v>
      </c>
      <c r="V103" s="9">
        <v>62.0</v>
      </c>
      <c r="W103" s="9">
        <v>5.0</v>
      </c>
      <c r="X103" s="9">
        <v>0.0</v>
      </c>
    </row>
    <row r="104">
      <c r="A104" s="5" t="s">
        <v>236</v>
      </c>
      <c r="B104" s="5">
        <v>6700.0</v>
      </c>
      <c r="C104" s="10">
        <v>42770.0</v>
      </c>
      <c r="D104" s="11">
        <v>0.5</v>
      </c>
      <c r="E104" s="7">
        <v>12.0</v>
      </c>
      <c r="F104" s="7">
        <v>63.8</v>
      </c>
      <c r="G104" s="7">
        <v>12.67</v>
      </c>
      <c r="H104" s="7">
        <v>0.0</v>
      </c>
      <c r="I104" s="7">
        <v>34.0</v>
      </c>
      <c r="J104" s="7">
        <v>143.0</v>
      </c>
      <c r="K104" s="7">
        <v>35.0</v>
      </c>
      <c r="L104" s="7">
        <v>4.0</v>
      </c>
      <c r="M104" s="7">
        <v>0.0</v>
      </c>
      <c r="N104" s="12">
        <v>42772.0</v>
      </c>
      <c r="O104" s="13">
        <v>0.33</v>
      </c>
      <c r="P104" s="9">
        <v>14.0</v>
      </c>
      <c r="Q104" s="9">
        <v>91.3</v>
      </c>
      <c r="R104" s="9">
        <v>11.68</v>
      </c>
      <c r="S104" s="9">
        <v>1.0</v>
      </c>
      <c r="T104" s="9">
        <v>39.0</v>
      </c>
      <c r="U104" s="9">
        <v>148.0</v>
      </c>
      <c r="V104" s="9">
        <v>57.0</v>
      </c>
      <c r="W104" s="9">
        <v>7.0</v>
      </c>
      <c r="X104" s="9">
        <v>0.0</v>
      </c>
    </row>
    <row r="105">
      <c r="A105" s="5" t="s">
        <v>231</v>
      </c>
      <c r="B105" s="5">
        <v>6900.0</v>
      </c>
      <c r="C105" s="7" t="s">
        <v>307</v>
      </c>
      <c r="D105" s="11">
        <v>0.0</v>
      </c>
      <c r="E105" s="7">
        <v>4.0</v>
      </c>
      <c r="F105" s="7">
        <v>100.0</v>
      </c>
      <c r="G105" s="7">
        <v>8.75</v>
      </c>
      <c r="H105" s="7">
        <v>0.0</v>
      </c>
      <c r="I105" s="7">
        <v>8.0</v>
      </c>
      <c r="J105" s="7">
        <v>44.0</v>
      </c>
      <c r="K105" s="7">
        <v>18.0</v>
      </c>
      <c r="L105" s="7">
        <v>2.0</v>
      </c>
      <c r="M105" s="7">
        <v>0.0</v>
      </c>
      <c r="N105" s="12">
        <v>42800.0</v>
      </c>
      <c r="O105" s="13">
        <v>0.5</v>
      </c>
      <c r="P105" s="9">
        <v>18.0</v>
      </c>
      <c r="Q105" s="9">
        <v>73.7</v>
      </c>
      <c r="R105" s="9">
        <v>11.64</v>
      </c>
      <c r="S105" s="9">
        <v>2.0</v>
      </c>
      <c r="T105" s="9">
        <v>41.0</v>
      </c>
      <c r="U105" s="9">
        <v>215.0</v>
      </c>
      <c r="V105" s="9">
        <v>58.0</v>
      </c>
      <c r="W105" s="9">
        <v>8.0</v>
      </c>
      <c r="X105" s="9">
        <v>0.0</v>
      </c>
    </row>
    <row r="106">
      <c r="A106" s="5" t="s">
        <v>276</v>
      </c>
      <c r="B106" s="5">
        <v>6600.0</v>
      </c>
      <c r="C106" s="7" t="s">
        <v>327</v>
      </c>
      <c r="D106" s="11">
        <v>0.0</v>
      </c>
      <c r="E106" s="7">
        <v>6.0</v>
      </c>
      <c r="F106" s="7">
        <v>100.0</v>
      </c>
      <c r="G106" s="7">
        <v>9.92</v>
      </c>
      <c r="H106" s="7">
        <v>0.0</v>
      </c>
      <c r="I106" s="7">
        <v>13.0</v>
      </c>
      <c r="J106" s="7">
        <v>71.0</v>
      </c>
      <c r="K106" s="7">
        <v>18.0</v>
      </c>
      <c r="L106" s="7">
        <v>6.0</v>
      </c>
      <c r="M106" s="7">
        <v>0.0</v>
      </c>
      <c r="N106" s="12">
        <v>42800.0</v>
      </c>
      <c r="O106" s="13">
        <v>0.5</v>
      </c>
      <c r="P106" s="9">
        <v>18.0</v>
      </c>
      <c r="Q106" s="9">
        <v>77.7</v>
      </c>
      <c r="R106" s="9">
        <v>11.53</v>
      </c>
      <c r="S106" s="9">
        <v>0.0</v>
      </c>
      <c r="T106" s="9">
        <v>50.0</v>
      </c>
      <c r="U106" s="9">
        <v>197.0</v>
      </c>
      <c r="V106" s="9">
        <v>72.0</v>
      </c>
      <c r="W106" s="9">
        <v>5.0</v>
      </c>
      <c r="X106" s="9">
        <v>0.0</v>
      </c>
    </row>
    <row r="107">
      <c r="A107" s="5" t="s">
        <v>223</v>
      </c>
      <c r="B107" s="5">
        <v>6900.0</v>
      </c>
      <c r="C107" s="10">
        <v>42737.0</v>
      </c>
      <c r="D107" s="11">
        <v>0.5</v>
      </c>
      <c r="E107" s="7">
        <v>6.0</v>
      </c>
      <c r="F107" s="7">
        <v>60.5</v>
      </c>
      <c r="G107" s="7">
        <v>15.17</v>
      </c>
      <c r="H107" s="7">
        <v>0.0</v>
      </c>
      <c r="I107" s="7">
        <v>22.0</v>
      </c>
      <c r="J107" s="7">
        <v>70.0</v>
      </c>
      <c r="K107" s="7">
        <v>12.0</v>
      </c>
      <c r="L107" s="7">
        <v>4.0</v>
      </c>
      <c r="M107" s="7">
        <v>0.0</v>
      </c>
      <c r="N107" s="12">
        <v>42861.0</v>
      </c>
      <c r="O107" s="13">
        <v>0.83</v>
      </c>
      <c r="P107" s="9">
        <v>22.0</v>
      </c>
      <c r="Q107" s="9">
        <v>62.0</v>
      </c>
      <c r="R107" s="9">
        <v>11.52</v>
      </c>
      <c r="S107" s="9">
        <v>0.0</v>
      </c>
      <c r="T107" s="9">
        <v>54.0</v>
      </c>
      <c r="U107" s="9">
        <v>268.0</v>
      </c>
      <c r="V107" s="9">
        <v>63.0</v>
      </c>
      <c r="W107" s="9">
        <v>11.0</v>
      </c>
      <c r="X107" s="9">
        <v>0.0</v>
      </c>
    </row>
    <row r="108">
      <c r="A108" s="5" t="s">
        <v>277</v>
      </c>
      <c r="B108" s="5">
        <v>7100.0</v>
      </c>
      <c r="C108" s="7" t="s">
        <v>328</v>
      </c>
      <c r="D108" s="11">
        <v>0.0</v>
      </c>
      <c r="E108" s="7">
        <v>8.0</v>
      </c>
      <c r="F108" s="7">
        <v>100.0</v>
      </c>
      <c r="G108" s="7">
        <v>8.88</v>
      </c>
      <c r="H108" s="7">
        <v>0.0</v>
      </c>
      <c r="I108" s="7">
        <v>16.0</v>
      </c>
      <c r="J108" s="7">
        <v>90.0</v>
      </c>
      <c r="K108" s="7">
        <v>32.0</v>
      </c>
      <c r="L108" s="7">
        <v>6.0</v>
      </c>
      <c r="M108" s="7">
        <v>0.0</v>
      </c>
      <c r="N108" s="12">
        <v>42742.0</v>
      </c>
      <c r="O108" s="13">
        <v>0.14</v>
      </c>
      <c r="P108" s="9">
        <v>16.0</v>
      </c>
      <c r="Q108" s="9">
        <v>91.9</v>
      </c>
      <c r="R108" s="9">
        <v>11.47</v>
      </c>
      <c r="S108" s="9">
        <v>1.0</v>
      </c>
      <c r="T108" s="9">
        <v>43.0</v>
      </c>
      <c r="U108" s="9">
        <v>174.0</v>
      </c>
      <c r="V108" s="9">
        <v>59.0</v>
      </c>
      <c r="W108" s="9">
        <v>11.0</v>
      </c>
      <c r="X108" s="9">
        <v>0.0</v>
      </c>
    </row>
    <row r="109">
      <c r="A109" s="5" t="s">
        <v>126</v>
      </c>
      <c r="B109" s="5">
        <v>6600.0</v>
      </c>
      <c r="C109" s="10">
        <v>42768.0</v>
      </c>
      <c r="D109" s="11">
        <v>1.0</v>
      </c>
      <c r="E109" s="7">
        <v>8.0</v>
      </c>
      <c r="F109" s="7">
        <v>39.0</v>
      </c>
      <c r="G109" s="7">
        <v>13.94</v>
      </c>
      <c r="H109" s="7">
        <v>0.0</v>
      </c>
      <c r="I109" s="7">
        <v>26.0</v>
      </c>
      <c r="J109" s="7">
        <v>94.0</v>
      </c>
      <c r="K109" s="7">
        <v>21.0</v>
      </c>
      <c r="L109" s="7">
        <v>3.0</v>
      </c>
      <c r="M109" s="7">
        <v>0.0</v>
      </c>
      <c r="N109" s="12">
        <v>42773.0</v>
      </c>
      <c r="O109" s="13">
        <v>0.29</v>
      </c>
      <c r="P109" s="9">
        <v>18.0</v>
      </c>
      <c r="Q109" s="9">
        <v>81.9</v>
      </c>
      <c r="R109" s="9">
        <v>11.42</v>
      </c>
      <c r="S109" s="9">
        <v>0.0</v>
      </c>
      <c r="T109" s="9">
        <v>47.0</v>
      </c>
      <c r="U109" s="9">
        <v>206.0</v>
      </c>
      <c r="V109" s="9">
        <v>65.0</v>
      </c>
      <c r="W109" s="9">
        <v>6.0</v>
      </c>
      <c r="X109" s="9">
        <v>0.0</v>
      </c>
    </row>
    <row r="110">
      <c r="A110" s="5" t="s">
        <v>291</v>
      </c>
      <c r="B110" s="5">
        <v>7000.0</v>
      </c>
      <c r="C110" s="7" t="s">
        <v>222</v>
      </c>
      <c r="D110" s="11">
        <v>0.0</v>
      </c>
      <c r="E110" s="7">
        <v>2.0</v>
      </c>
      <c r="F110" s="7">
        <v>100.0</v>
      </c>
      <c r="G110" s="7">
        <v>13.75</v>
      </c>
      <c r="H110" s="7">
        <v>0.0</v>
      </c>
      <c r="I110" s="7">
        <v>9.0</v>
      </c>
      <c r="J110" s="7">
        <v>15.0</v>
      </c>
      <c r="K110" s="7">
        <v>10.0</v>
      </c>
      <c r="L110" s="7">
        <v>2.0</v>
      </c>
      <c r="M110" s="7">
        <v>0.0</v>
      </c>
      <c r="N110" s="12">
        <v>42800.0</v>
      </c>
      <c r="O110" s="13">
        <v>0.5</v>
      </c>
      <c r="P110" s="9">
        <v>16.0</v>
      </c>
      <c r="Q110" s="9">
        <v>84.7</v>
      </c>
      <c r="R110" s="9">
        <v>11.38</v>
      </c>
      <c r="S110" s="9">
        <v>0.0</v>
      </c>
      <c r="T110" s="9">
        <v>42.0</v>
      </c>
      <c r="U110" s="9">
        <v>182.0</v>
      </c>
      <c r="V110" s="9">
        <v>58.0</v>
      </c>
      <c r="W110" s="9">
        <v>6.0</v>
      </c>
      <c r="X110" s="9">
        <v>0.0</v>
      </c>
    </row>
    <row r="111">
      <c r="A111" s="5" t="s">
        <v>257</v>
      </c>
      <c r="B111" s="5">
        <v>6800.0</v>
      </c>
      <c r="C111" s="10">
        <v>42737.0</v>
      </c>
      <c r="D111" s="11">
        <v>0.5</v>
      </c>
      <c r="E111" s="7">
        <v>6.0</v>
      </c>
      <c r="F111" s="7">
        <v>69.5</v>
      </c>
      <c r="G111" s="7">
        <v>11.92</v>
      </c>
      <c r="H111" s="7">
        <v>0.0</v>
      </c>
      <c r="I111" s="7">
        <v>19.0</v>
      </c>
      <c r="J111" s="7">
        <v>61.0</v>
      </c>
      <c r="K111" s="7">
        <v>24.0</v>
      </c>
      <c r="L111" s="7">
        <v>4.0</v>
      </c>
      <c r="M111" s="7">
        <v>0.0</v>
      </c>
      <c r="N111" s="12">
        <v>42740.0</v>
      </c>
      <c r="O111" s="13">
        <v>0.2</v>
      </c>
      <c r="P111" s="9">
        <v>12.0</v>
      </c>
      <c r="Q111" s="9">
        <v>93.8</v>
      </c>
      <c r="R111" s="9">
        <v>11.25</v>
      </c>
      <c r="S111" s="9">
        <v>3.0</v>
      </c>
      <c r="T111" s="9">
        <v>29.0</v>
      </c>
      <c r="U111" s="9">
        <v>122.0</v>
      </c>
      <c r="V111" s="9">
        <v>50.0</v>
      </c>
      <c r="W111" s="9">
        <v>12.0</v>
      </c>
      <c r="X111" s="9">
        <v>0.0</v>
      </c>
    </row>
    <row r="112">
      <c r="A112" s="5" t="s">
        <v>288</v>
      </c>
      <c r="B112" s="5">
        <v>6600.0</v>
      </c>
      <c r="C112" s="7" t="s">
        <v>222</v>
      </c>
      <c r="D112" s="11">
        <v>0.0</v>
      </c>
      <c r="E112" s="7">
        <v>2.0</v>
      </c>
      <c r="F112" s="7">
        <v>100.0</v>
      </c>
      <c r="G112" s="7">
        <v>14.25</v>
      </c>
      <c r="H112" s="7">
        <v>0.0</v>
      </c>
      <c r="I112" s="7">
        <v>7.0</v>
      </c>
      <c r="J112" s="7">
        <v>22.0</v>
      </c>
      <c r="K112" s="7">
        <v>7.0</v>
      </c>
      <c r="L112" s="7">
        <v>0.0</v>
      </c>
      <c r="M112" s="7">
        <v>0.0</v>
      </c>
      <c r="N112" s="12">
        <v>42772.0</v>
      </c>
      <c r="O112" s="13">
        <v>0.33</v>
      </c>
      <c r="P112" s="9">
        <v>15.0</v>
      </c>
      <c r="Q112" s="9">
        <v>89.5</v>
      </c>
      <c r="R112" s="9">
        <v>10.8</v>
      </c>
      <c r="S112" s="9">
        <v>1.0</v>
      </c>
      <c r="T112" s="9">
        <v>31.0</v>
      </c>
      <c r="U112" s="9">
        <v>182.0</v>
      </c>
      <c r="V112" s="9">
        <v>52.0</v>
      </c>
      <c r="W112" s="9">
        <v>4.0</v>
      </c>
      <c r="X112" s="9">
        <v>0.0</v>
      </c>
    </row>
    <row r="113">
      <c r="A113" s="5" t="s">
        <v>299</v>
      </c>
      <c r="B113" s="5">
        <v>7000.0</v>
      </c>
      <c r="C113" s="7" t="s">
        <v>210</v>
      </c>
      <c r="D113" s="11">
        <v>0.0</v>
      </c>
      <c r="E113" s="14"/>
      <c r="F113" s="7">
        <v>0.0</v>
      </c>
      <c r="G113" s="7">
        <v>0.0</v>
      </c>
      <c r="H113" s="14"/>
      <c r="I113" s="14"/>
      <c r="J113" s="14"/>
      <c r="K113" s="14"/>
      <c r="L113" s="14"/>
      <c r="M113" s="14"/>
      <c r="N113" s="9" t="s">
        <v>222</v>
      </c>
      <c r="O113" s="13">
        <v>0.0</v>
      </c>
      <c r="P113" s="9">
        <v>2.0</v>
      </c>
      <c r="Q113" s="9">
        <v>100.0</v>
      </c>
      <c r="R113" s="9">
        <v>10.75</v>
      </c>
      <c r="S113" s="9">
        <v>0.0</v>
      </c>
      <c r="T113" s="9">
        <v>5.0</v>
      </c>
      <c r="U113" s="9">
        <v>22.0</v>
      </c>
      <c r="V113" s="9">
        <v>9.0</v>
      </c>
      <c r="W113" s="9">
        <v>0.0</v>
      </c>
      <c r="X113" s="9">
        <v>0.0</v>
      </c>
    </row>
    <row r="114">
      <c r="A114" s="5" t="s">
        <v>151</v>
      </c>
      <c r="B114" s="5">
        <v>6900.0</v>
      </c>
      <c r="C114" s="10">
        <v>42797.0</v>
      </c>
      <c r="D114" s="11">
        <v>1.0</v>
      </c>
      <c r="E114" s="7">
        <v>12.0</v>
      </c>
      <c r="F114" s="7">
        <v>37.3</v>
      </c>
      <c r="G114" s="7">
        <v>14.25</v>
      </c>
      <c r="H114" s="7">
        <v>0.0</v>
      </c>
      <c r="I114" s="7">
        <v>40.0</v>
      </c>
      <c r="J114" s="7">
        <v>140.0</v>
      </c>
      <c r="K114" s="7">
        <v>34.0</v>
      </c>
      <c r="L114" s="7">
        <v>2.0</v>
      </c>
      <c r="M114" s="7">
        <v>0.0</v>
      </c>
      <c r="N114" s="12">
        <v>42773.0</v>
      </c>
      <c r="O114" s="13">
        <v>0.29</v>
      </c>
      <c r="P114" s="9">
        <v>17.0</v>
      </c>
      <c r="Q114" s="9">
        <v>88.0</v>
      </c>
      <c r="R114" s="9">
        <v>10.0</v>
      </c>
      <c r="S114" s="9">
        <v>0.0</v>
      </c>
      <c r="T114" s="9">
        <v>35.0</v>
      </c>
      <c r="U114" s="9">
        <v>204.0</v>
      </c>
      <c r="V114" s="9">
        <v>60.0</v>
      </c>
      <c r="W114" s="9">
        <v>7.0</v>
      </c>
      <c r="X114" s="9">
        <v>0.0</v>
      </c>
    </row>
    <row r="115">
      <c r="A115" s="5" t="s">
        <v>296</v>
      </c>
      <c r="B115" s="5">
        <v>6800.0</v>
      </c>
      <c r="C115" s="7" t="s">
        <v>210</v>
      </c>
      <c r="D115" s="11">
        <v>0.0</v>
      </c>
      <c r="E115" s="14"/>
      <c r="F115" s="7">
        <v>0.0</v>
      </c>
      <c r="G115" s="7">
        <v>0.0</v>
      </c>
      <c r="H115" s="14"/>
      <c r="I115" s="14"/>
      <c r="J115" s="14"/>
      <c r="K115" s="14"/>
      <c r="L115" s="14"/>
      <c r="M115" s="14"/>
      <c r="N115" s="9" t="s">
        <v>222</v>
      </c>
      <c r="O115" s="13">
        <v>0.0</v>
      </c>
      <c r="P115" s="9">
        <v>2.0</v>
      </c>
      <c r="Q115" s="9">
        <v>100.0</v>
      </c>
      <c r="R115" s="9">
        <v>8.0</v>
      </c>
      <c r="S115" s="9">
        <v>0.0</v>
      </c>
      <c r="T115" s="9">
        <v>5.0</v>
      </c>
      <c r="U115" s="9">
        <v>18.0</v>
      </c>
      <c r="V115" s="9">
        <v>10.0</v>
      </c>
      <c r="W115" s="9">
        <v>3.0</v>
      </c>
      <c r="X115" s="9">
        <v>0.0</v>
      </c>
    </row>
    <row r="116">
      <c r="A116" s="5" t="s">
        <v>271</v>
      </c>
      <c r="B116" s="5">
        <v>6600.0</v>
      </c>
      <c r="C116" s="10">
        <v>42799.0</v>
      </c>
      <c r="D116" s="11">
        <v>0.6</v>
      </c>
      <c r="E116" s="7">
        <v>15.0</v>
      </c>
      <c r="F116" s="7">
        <v>82.0</v>
      </c>
      <c r="G116" s="7">
        <v>11.6</v>
      </c>
      <c r="H116" s="7">
        <v>0.0</v>
      </c>
      <c r="I116" s="7">
        <v>42.0</v>
      </c>
      <c r="J116" s="7">
        <v>167.0</v>
      </c>
      <c r="K116" s="7">
        <v>51.0</v>
      </c>
      <c r="L116" s="7">
        <v>10.0</v>
      </c>
      <c r="M116" s="7">
        <v>0.0</v>
      </c>
      <c r="N116" s="9" t="s">
        <v>222</v>
      </c>
      <c r="O116" s="13">
        <v>0.0</v>
      </c>
      <c r="P116" s="9">
        <v>2.0</v>
      </c>
      <c r="Q116" s="9">
        <v>100.0</v>
      </c>
      <c r="R116" s="9">
        <v>7.5</v>
      </c>
      <c r="S116" s="9">
        <v>0.0</v>
      </c>
      <c r="T116" s="9">
        <v>5.0</v>
      </c>
      <c r="U116" s="9">
        <v>16.0</v>
      </c>
      <c r="V116" s="9">
        <v>14.0</v>
      </c>
      <c r="W116" s="9">
        <v>1.0</v>
      </c>
      <c r="X116" s="9">
        <v>0.0</v>
      </c>
    </row>
    <row r="117">
      <c r="A117" s="5" t="s">
        <v>305</v>
      </c>
      <c r="B117" s="5">
        <v>6600.0</v>
      </c>
      <c r="C117" s="7" t="s">
        <v>210</v>
      </c>
      <c r="D117" s="11">
        <v>0.0</v>
      </c>
      <c r="E117" s="14"/>
      <c r="F117" s="7">
        <v>0.0</v>
      </c>
      <c r="G117" s="7">
        <v>0.0</v>
      </c>
      <c r="H117" s="14"/>
      <c r="I117" s="14"/>
      <c r="J117" s="14"/>
      <c r="K117" s="14"/>
      <c r="L117" s="14"/>
      <c r="M117" s="14"/>
      <c r="N117" s="9" t="s">
        <v>307</v>
      </c>
      <c r="O117" s="13">
        <v>0.0</v>
      </c>
      <c r="P117" s="9">
        <v>4.0</v>
      </c>
      <c r="Q117" s="9">
        <v>100.0</v>
      </c>
      <c r="R117" s="9">
        <v>7.38</v>
      </c>
      <c r="S117" s="9">
        <v>0.0</v>
      </c>
      <c r="T117" s="9">
        <v>8.0</v>
      </c>
      <c r="U117" s="9">
        <v>41.0</v>
      </c>
      <c r="V117" s="9">
        <v>16.0</v>
      </c>
      <c r="W117" s="9">
        <v>7.0</v>
      </c>
      <c r="X117" s="9">
        <v>0.0</v>
      </c>
    </row>
    <row r="118">
      <c r="A118" s="5" t="s">
        <v>278</v>
      </c>
      <c r="B118" s="5">
        <v>6600.0</v>
      </c>
      <c r="C118" s="7" t="s">
        <v>307</v>
      </c>
      <c r="D118" s="11">
        <v>0.0</v>
      </c>
      <c r="E118" s="7">
        <v>3.0</v>
      </c>
      <c r="F118" s="7">
        <v>100.5</v>
      </c>
      <c r="G118" s="7">
        <v>12.67</v>
      </c>
      <c r="H118" s="7">
        <v>0.0</v>
      </c>
      <c r="I118" s="7">
        <v>9.0</v>
      </c>
      <c r="J118" s="7">
        <v>35.0</v>
      </c>
      <c r="K118" s="7">
        <v>7.0</v>
      </c>
      <c r="L118" s="7">
        <v>3.0</v>
      </c>
      <c r="M118" s="7">
        <v>0.0</v>
      </c>
      <c r="N118" s="9" t="s">
        <v>210</v>
      </c>
      <c r="O118" s="13">
        <v>0.0</v>
      </c>
      <c r="P118" s="9">
        <v>0.0</v>
      </c>
      <c r="Q118" s="9">
        <v>0.0</v>
      </c>
      <c r="R118" s="9">
        <v>0.0</v>
      </c>
      <c r="S118" s="27"/>
      <c r="T118" s="27"/>
      <c r="U118" s="27"/>
      <c r="V118" s="27"/>
      <c r="W118" s="27"/>
      <c r="X118" s="27"/>
    </row>
    <row r="119">
      <c r="A119" s="4" t="s">
        <v>301</v>
      </c>
      <c r="B119" s="5">
        <v>6600.0</v>
      </c>
      <c r="C119" s="7" t="s">
        <v>210</v>
      </c>
      <c r="D119" s="11">
        <v>0.0</v>
      </c>
      <c r="E119" s="14"/>
      <c r="F119" s="7">
        <v>0.0</v>
      </c>
      <c r="G119" s="7">
        <v>0.0</v>
      </c>
      <c r="H119" s="14"/>
      <c r="I119" s="14"/>
      <c r="J119" s="14"/>
      <c r="K119" s="14"/>
      <c r="L119" s="14"/>
      <c r="M119" s="14"/>
      <c r="N119" s="9" t="s">
        <v>210</v>
      </c>
      <c r="O119" s="13">
        <v>0.0</v>
      </c>
      <c r="P119" s="9">
        <v>0.0</v>
      </c>
      <c r="Q119" s="9">
        <v>0.0</v>
      </c>
      <c r="R119" s="9">
        <v>0.0</v>
      </c>
      <c r="S119" s="27"/>
      <c r="T119" s="27"/>
      <c r="U119" s="27"/>
      <c r="V119" s="27"/>
      <c r="W119" s="27"/>
      <c r="X119" s="27"/>
    </row>
    <row r="120">
      <c r="A120" s="4" t="s">
        <v>198</v>
      </c>
      <c r="B120" s="5">
        <v>7000.0</v>
      </c>
      <c r="C120" s="10">
        <v>42830.0</v>
      </c>
      <c r="D120" s="11">
        <v>0.8</v>
      </c>
      <c r="E120" s="7">
        <v>18.0</v>
      </c>
      <c r="F120" s="7">
        <v>60.0</v>
      </c>
      <c r="G120" s="7">
        <v>13.33</v>
      </c>
      <c r="H120" s="7">
        <v>3.0</v>
      </c>
      <c r="I120" s="7">
        <v>53.0</v>
      </c>
      <c r="J120" s="7">
        <v>194.0</v>
      </c>
      <c r="K120" s="7">
        <v>68.0</v>
      </c>
      <c r="L120" s="7">
        <v>6.0</v>
      </c>
      <c r="M120" s="7">
        <v>0.0</v>
      </c>
      <c r="N120" s="9" t="s">
        <v>210</v>
      </c>
      <c r="O120" s="13">
        <v>0.0</v>
      </c>
      <c r="P120" s="9">
        <v>0.0</v>
      </c>
      <c r="Q120" s="9">
        <v>0.0</v>
      </c>
      <c r="R120" s="9">
        <v>0.0</v>
      </c>
      <c r="S120" s="27"/>
      <c r="T120" s="27"/>
      <c r="U120" s="27"/>
      <c r="V120" s="27"/>
      <c r="W120" s="27"/>
      <c r="X120" s="27"/>
    </row>
  </sheetData>
  <mergeCells count="2">
    <mergeCell ref="C1:M1"/>
    <mergeCell ref="N1:X1"/>
  </mergeCells>
  <conditionalFormatting sqref="G3:G120">
    <cfRule type="colorScale" priority="1">
      <colorScale>
        <cfvo type="min"/>
        <cfvo type="percentile" val="50"/>
        <cfvo type="max"/>
        <color rgb="FFEA8A71"/>
        <color rgb="FFFFD666"/>
        <color rgb="FF5FBC88"/>
      </colorScale>
    </cfRule>
  </conditionalFormatting>
  <conditionalFormatting sqref="R3:R120">
    <cfRule type="colorScale" priority="2">
      <colorScale>
        <cfvo type="min"/>
        <cfvo type="percentile" val="50"/>
        <cfvo type="max"/>
        <color rgb="FFE67C73"/>
        <color rgb="FFFFD666"/>
        <color rgb="FF58BB8A"/>
      </colorScale>
    </cfRule>
  </conditionalFormatting>
  <conditionalFormatting sqref="B3:B120">
    <cfRule type="colorScale" priority="3">
      <colorScale>
        <cfvo type="min"/>
        <cfvo type="percentile" val="50"/>
        <cfvo type="max"/>
        <color rgb="FFE77E72"/>
        <color rgb="FFFFD666"/>
        <color rgb="FF80C182"/>
      </colorScale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43"/>
    <col customWidth="1" min="2" max="2" width="9.86"/>
    <col customWidth="1" min="3" max="3" width="7.71"/>
    <col customWidth="1" min="4" max="4" width="11.86"/>
    <col customWidth="1" min="5" max="5" width="14.71"/>
    <col customWidth="1" min="6" max="6" width="5.43"/>
    <col customWidth="1" min="7" max="7" width="12.86"/>
    <col customWidth="1" min="8" max="8" width="5.43"/>
    <col customWidth="1" min="9" max="9" width="12.71"/>
    <col customWidth="1" min="10" max="10" width="5.43"/>
    <col customWidth="1" min="11" max="11" width="12.71"/>
    <col customWidth="1" min="12" max="12" width="5.43"/>
    <col customWidth="1" min="13" max="13" width="8.57"/>
    <col customWidth="1" min="14" max="14" width="5.43"/>
    <col hidden="1" min="15" max="15"/>
    <col customWidth="1" min="16" max="16" width="6.0"/>
    <col hidden="1" min="17" max="19"/>
  </cols>
  <sheetData>
    <row r="1">
      <c r="A1" s="15" t="s">
        <v>1</v>
      </c>
      <c r="B1" s="15" t="s">
        <v>313</v>
      </c>
      <c r="C1" s="15" t="s">
        <v>314</v>
      </c>
      <c r="D1" s="15" t="s">
        <v>315</v>
      </c>
      <c r="E1" s="17" t="s">
        <v>316</v>
      </c>
      <c r="F1" s="15" t="s">
        <v>317</v>
      </c>
      <c r="G1" s="15" t="s">
        <v>318</v>
      </c>
      <c r="H1" s="15" t="s">
        <v>317</v>
      </c>
      <c r="I1" s="18" t="s">
        <v>319</v>
      </c>
      <c r="J1" s="15" t="s">
        <v>317</v>
      </c>
      <c r="K1" s="18" t="s">
        <v>320</v>
      </c>
      <c r="L1" s="15" t="s">
        <v>317</v>
      </c>
      <c r="M1" s="15" t="s">
        <v>321</v>
      </c>
      <c r="N1" s="15" t="s">
        <v>317</v>
      </c>
      <c r="O1" s="15" t="s">
        <v>322</v>
      </c>
      <c r="P1" s="15" t="s">
        <v>323</v>
      </c>
      <c r="Q1" s="19"/>
      <c r="R1" s="19">
        <f>AVERAGE(O2:O114)</f>
        <v>284.0088496</v>
      </c>
      <c r="S1" s="15">
        <v>50.0</v>
      </c>
    </row>
    <row r="2">
      <c r="A2" s="21" t="s">
        <v>103</v>
      </c>
      <c r="B2" s="22">
        <v>7600.0</v>
      </c>
      <c r="C2" s="23">
        <v>7000.0</v>
      </c>
      <c r="D2" s="23">
        <v>15300.0</v>
      </c>
      <c r="E2" s="24">
        <v>0.697</v>
      </c>
      <c r="F2" s="25">
        <v>2.0</v>
      </c>
      <c r="G2" s="25">
        <v>0.774</v>
      </c>
      <c r="H2" s="25">
        <v>1.0</v>
      </c>
      <c r="I2" s="26">
        <v>3.048</v>
      </c>
      <c r="J2" s="25">
        <v>27.0</v>
      </c>
      <c r="K2" s="26">
        <v>3.995</v>
      </c>
      <c r="L2" s="25">
        <v>1.0</v>
      </c>
      <c r="M2" s="25">
        <v>17.19</v>
      </c>
      <c r="N2" s="25">
        <v>1.0</v>
      </c>
      <c r="O2" s="25">
        <f t="shared" ref="O2:O114" si="1">SUM(F2,H2,J2,L2,N2,)</f>
        <v>32</v>
      </c>
      <c r="P2" s="26">
        <f t="shared" ref="P2:P114" si="2">((1-(O2/$R$1))+1)*$S$1</f>
        <v>94.36637273</v>
      </c>
      <c r="Q2" s="25"/>
      <c r="R2" s="25"/>
      <c r="S2" s="25"/>
    </row>
    <row r="3">
      <c r="A3" s="21" t="s">
        <v>153</v>
      </c>
      <c r="B3" s="22">
        <v>9800.0</v>
      </c>
      <c r="C3" s="23">
        <v>8500.0</v>
      </c>
      <c r="D3" s="23">
        <v>16400.0</v>
      </c>
      <c r="E3" s="24">
        <v>0.469</v>
      </c>
      <c r="F3" s="25">
        <v>14.0</v>
      </c>
      <c r="G3" s="25">
        <v>0.464</v>
      </c>
      <c r="H3" s="25">
        <v>16.0</v>
      </c>
      <c r="I3" s="26">
        <v>3.0</v>
      </c>
      <c r="J3" s="25">
        <v>10.0</v>
      </c>
      <c r="K3" s="26">
        <v>4.062</v>
      </c>
      <c r="L3" s="25">
        <v>9.0</v>
      </c>
      <c r="M3" s="25">
        <v>15.41</v>
      </c>
      <c r="N3" s="25">
        <v>13.0</v>
      </c>
      <c r="O3" s="25">
        <f t="shared" si="1"/>
        <v>62</v>
      </c>
      <c r="P3" s="26">
        <f t="shared" si="2"/>
        <v>89.08484716</v>
      </c>
      <c r="Q3" s="25"/>
      <c r="R3" s="25"/>
      <c r="S3" s="25"/>
    </row>
    <row r="4">
      <c r="A4" s="21" t="s">
        <v>27</v>
      </c>
      <c r="B4" s="22">
        <v>10900.0</v>
      </c>
      <c r="C4" s="23">
        <v>9700.0</v>
      </c>
      <c r="D4" s="23">
        <v>18000.0</v>
      </c>
      <c r="E4" s="24">
        <v>0.393</v>
      </c>
      <c r="F4" s="25">
        <v>22.0</v>
      </c>
      <c r="G4" s="25">
        <v>0.668</v>
      </c>
      <c r="H4" s="25">
        <v>3.0</v>
      </c>
      <c r="I4" s="26">
        <v>3.069</v>
      </c>
      <c r="J4" s="25">
        <v>36.0</v>
      </c>
      <c r="K4" s="26">
        <v>4.094</v>
      </c>
      <c r="L4" s="25">
        <v>16.0</v>
      </c>
      <c r="M4" s="25">
        <v>16.65</v>
      </c>
      <c r="N4" s="25">
        <v>4.0</v>
      </c>
      <c r="O4" s="25">
        <f t="shared" si="1"/>
        <v>81</v>
      </c>
      <c r="P4" s="26">
        <f t="shared" si="2"/>
        <v>85.73988097</v>
      </c>
      <c r="Q4" s="25"/>
      <c r="R4" s="25"/>
      <c r="S4" s="25"/>
    </row>
    <row r="5">
      <c r="A5" s="21" t="s">
        <v>324</v>
      </c>
      <c r="B5" s="22">
        <v>8600.0</v>
      </c>
      <c r="C5" s="23">
        <v>7600.0</v>
      </c>
      <c r="D5" s="23">
        <v>14900.0</v>
      </c>
      <c r="E5" s="24">
        <v>0.557</v>
      </c>
      <c r="F5" s="25">
        <v>8.0</v>
      </c>
      <c r="G5" s="25">
        <v>0.559</v>
      </c>
      <c r="H5" s="25">
        <v>7.0</v>
      </c>
      <c r="I5" s="26">
        <v>3.1</v>
      </c>
      <c r="J5" s="25">
        <v>51.0</v>
      </c>
      <c r="K5" s="26">
        <v>4.059</v>
      </c>
      <c r="L5" s="25">
        <v>8.0</v>
      </c>
      <c r="M5" s="25">
        <v>15.06</v>
      </c>
      <c r="N5" s="25">
        <v>17.0</v>
      </c>
      <c r="O5" s="25">
        <f t="shared" si="1"/>
        <v>91</v>
      </c>
      <c r="P5" s="26">
        <f t="shared" si="2"/>
        <v>83.97937245</v>
      </c>
      <c r="Q5" s="25"/>
      <c r="R5" s="25"/>
      <c r="S5" s="25"/>
    </row>
    <row r="6">
      <c r="A6" s="21" t="s">
        <v>61</v>
      </c>
      <c r="B6" s="22">
        <v>12000.0</v>
      </c>
      <c r="C6" s="23">
        <v>10200.0</v>
      </c>
      <c r="D6" s="23">
        <v>19100.0</v>
      </c>
      <c r="E6" s="24">
        <v>0.32</v>
      </c>
      <c r="F6" s="25">
        <v>31.0</v>
      </c>
      <c r="G6" s="25">
        <v>0.662</v>
      </c>
      <c r="H6" s="25">
        <v>4.0</v>
      </c>
      <c r="I6" s="26">
        <v>3.1</v>
      </c>
      <c r="J6" s="25">
        <v>51.0</v>
      </c>
      <c r="K6" s="26">
        <v>4.033</v>
      </c>
      <c r="L6" s="25">
        <v>4.0</v>
      </c>
      <c r="M6" s="25">
        <v>16.79</v>
      </c>
      <c r="N6" s="25">
        <v>3.0</v>
      </c>
      <c r="O6" s="25">
        <f t="shared" si="1"/>
        <v>93</v>
      </c>
      <c r="P6" s="26">
        <f t="shared" si="2"/>
        <v>83.62727074</v>
      </c>
      <c r="Q6" s="25"/>
      <c r="R6" s="25"/>
      <c r="S6" s="25"/>
    </row>
    <row r="7">
      <c r="A7" s="21" t="s">
        <v>283</v>
      </c>
      <c r="B7" s="22">
        <v>6900.0</v>
      </c>
      <c r="C7" s="23">
        <v>6200.0</v>
      </c>
      <c r="D7" s="23">
        <v>13400.0</v>
      </c>
      <c r="E7" s="24">
        <v>0.587</v>
      </c>
      <c r="F7" s="25">
        <v>5.0</v>
      </c>
      <c r="G7" s="25">
        <v>0.364</v>
      </c>
      <c r="H7" s="25">
        <v>25.0</v>
      </c>
      <c r="I7" s="26">
        <v>2.967</v>
      </c>
      <c r="J7" s="25">
        <v>7.0</v>
      </c>
      <c r="K7" s="26">
        <v>4.12</v>
      </c>
      <c r="L7" s="25">
        <v>28.0</v>
      </c>
      <c r="M7" s="25">
        <v>14.19</v>
      </c>
      <c r="N7" s="25">
        <v>36.0</v>
      </c>
      <c r="O7" s="25">
        <f t="shared" si="1"/>
        <v>101</v>
      </c>
      <c r="P7" s="26">
        <f t="shared" si="2"/>
        <v>82.21886393</v>
      </c>
      <c r="Q7" s="25"/>
      <c r="R7" s="25"/>
      <c r="S7" s="25"/>
    </row>
    <row r="8">
      <c r="A8" s="21" t="s">
        <v>57</v>
      </c>
      <c r="B8" s="22">
        <v>9500.0</v>
      </c>
      <c r="C8" s="23">
        <v>8400.0</v>
      </c>
      <c r="D8" s="23">
        <v>16400.0</v>
      </c>
      <c r="E8" s="24">
        <v>0.089</v>
      </c>
      <c r="F8" s="25">
        <v>50.0</v>
      </c>
      <c r="G8" s="25">
        <v>0.422</v>
      </c>
      <c r="H8" s="25">
        <v>19.0</v>
      </c>
      <c r="I8" s="26">
        <v>2.906</v>
      </c>
      <c r="J8" s="25">
        <v>2.0</v>
      </c>
      <c r="K8" s="26">
        <v>4.052</v>
      </c>
      <c r="L8" s="25">
        <v>5.0</v>
      </c>
      <c r="M8" s="25">
        <v>14.31</v>
      </c>
      <c r="N8" s="25">
        <v>32.0</v>
      </c>
      <c r="O8" s="25">
        <f t="shared" si="1"/>
        <v>108</v>
      </c>
      <c r="P8" s="26">
        <f t="shared" si="2"/>
        <v>80.98650796</v>
      </c>
      <c r="Q8" s="25"/>
      <c r="R8" s="25"/>
      <c r="S8" s="25"/>
    </row>
    <row r="9">
      <c r="A9" s="21" t="s">
        <v>157</v>
      </c>
      <c r="B9" s="22">
        <v>9300.0</v>
      </c>
      <c r="C9" s="23">
        <v>8000.0</v>
      </c>
      <c r="D9" s="23">
        <v>16400.0</v>
      </c>
      <c r="E9" s="24">
        <v>0.336</v>
      </c>
      <c r="F9" s="25">
        <v>30.0</v>
      </c>
      <c r="G9" s="25">
        <v>0.436</v>
      </c>
      <c r="H9" s="25">
        <v>18.0</v>
      </c>
      <c r="I9" s="26">
        <v>3.054</v>
      </c>
      <c r="J9" s="25">
        <v>30.0</v>
      </c>
      <c r="K9" s="26">
        <v>4.132</v>
      </c>
      <c r="L9" s="25">
        <v>37.0</v>
      </c>
      <c r="M9" s="25">
        <v>16.55</v>
      </c>
      <c r="N9" s="25">
        <v>5.0</v>
      </c>
      <c r="O9" s="25">
        <f t="shared" si="1"/>
        <v>120</v>
      </c>
      <c r="P9" s="26">
        <f t="shared" si="2"/>
        <v>78.87389773</v>
      </c>
      <c r="Q9" s="25"/>
      <c r="R9" s="25"/>
      <c r="S9" s="25"/>
    </row>
    <row r="10">
      <c r="A10" s="21" t="s">
        <v>258</v>
      </c>
      <c r="B10" s="22">
        <v>7600.0</v>
      </c>
      <c r="C10" s="23">
        <v>5600.0</v>
      </c>
      <c r="D10" s="23">
        <v>13200.0</v>
      </c>
      <c r="E10" s="24">
        <v>0.633</v>
      </c>
      <c r="F10" s="25">
        <v>3.0</v>
      </c>
      <c r="G10" s="25">
        <v>0.537</v>
      </c>
      <c r="H10" s="25">
        <v>8.0</v>
      </c>
      <c r="I10" s="26">
        <v>3.061</v>
      </c>
      <c r="J10" s="25">
        <v>34.0</v>
      </c>
      <c r="K10" s="26">
        <v>4.146</v>
      </c>
      <c r="L10" s="25">
        <v>44.0</v>
      </c>
      <c r="M10" s="25">
        <v>14.19</v>
      </c>
      <c r="N10" s="25">
        <v>36.0</v>
      </c>
      <c r="O10" s="25">
        <f t="shared" si="1"/>
        <v>125</v>
      </c>
      <c r="P10" s="26">
        <f t="shared" si="2"/>
        <v>77.99364347</v>
      </c>
      <c r="Q10" s="25"/>
      <c r="R10" s="25"/>
      <c r="S10" s="25"/>
    </row>
    <row r="11">
      <c r="A11" s="21" t="s">
        <v>254</v>
      </c>
      <c r="B11" s="22">
        <v>8800.0</v>
      </c>
      <c r="C11" s="23">
        <v>6900.0</v>
      </c>
      <c r="D11" s="23">
        <v>15400.0</v>
      </c>
      <c r="E11" s="24">
        <v>0.37</v>
      </c>
      <c r="F11" s="25">
        <v>24.0</v>
      </c>
      <c r="G11" s="25">
        <v>0.212</v>
      </c>
      <c r="H11" s="25">
        <v>34.0</v>
      </c>
      <c r="I11" s="26">
        <v>3.074</v>
      </c>
      <c r="J11" s="25">
        <v>40.0</v>
      </c>
      <c r="K11" s="26">
        <v>4.016</v>
      </c>
      <c r="L11" s="25">
        <v>3.0</v>
      </c>
      <c r="M11" s="25">
        <v>14.78</v>
      </c>
      <c r="N11" s="25">
        <v>24.0</v>
      </c>
      <c r="O11" s="25">
        <f t="shared" si="1"/>
        <v>125</v>
      </c>
      <c r="P11" s="26">
        <f t="shared" si="2"/>
        <v>77.99364347</v>
      </c>
      <c r="Q11" s="25"/>
      <c r="R11" s="25"/>
      <c r="S11" s="25"/>
    </row>
    <row r="12">
      <c r="A12" s="21" t="s">
        <v>161</v>
      </c>
      <c r="B12" s="22">
        <v>7500.0</v>
      </c>
      <c r="C12" s="23">
        <v>6700.0</v>
      </c>
      <c r="D12" s="23">
        <v>15200.0</v>
      </c>
      <c r="E12" s="24">
        <v>0.533</v>
      </c>
      <c r="F12" s="25">
        <v>9.0</v>
      </c>
      <c r="G12" s="25">
        <v>0.517</v>
      </c>
      <c r="H12" s="25">
        <v>10.0</v>
      </c>
      <c r="I12" s="26">
        <v>3.085</v>
      </c>
      <c r="J12" s="25">
        <v>46.0</v>
      </c>
      <c r="K12" s="26">
        <v>4.132</v>
      </c>
      <c r="L12" s="25">
        <v>37.0</v>
      </c>
      <c r="M12" s="25">
        <v>14.56</v>
      </c>
      <c r="N12" s="25">
        <v>27.0</v>
      </c>
      <c r="O12" s="25">
        <f t="shared" si="1"/>
        <v>129</v>
      </c>
      <c r="P12" s="26">
        <f t="shared" si="2"/>
        <v>77.28944006</v>
      </c>
      <c r="Q12" s="25"/>
      <c r="R12" s="25"/>
      <c r="S12" s="25"/>
    </row>
    <row r="13">
      <c r="A13" s="21" t="s">
        <v>97</v>
      </c>
      <c r="B13" s="22">
        <v>6800.0</v>
      </c>
      <c r="C13" s="23">
        <v>5000.0</v>
      </c>
      <c r="D13" s="23">
        <v>12900.0</v>
      </c>
      <c r="E13" s="24">
        <v>0.455</v>
      </c>
      <c r="F13" s="25">
        <v>15.0</v>
      </c>
      <c r="G13" s="25">
        <v>0.386</v>
      </c>
      <c r="H13" s="25">
        <v>22.0</v>
      </c>
      <c r="I13" s="26">
        <v>3.146</v>
      </c>
      <c r="J13" s="25">
        <v>69.0</v>
      </c>
      <c r="K13" s="26">
        <v>4.054</v>
      </c>
      <c r="L13" s="25">
        <v>7.0</v>
      </c>
      <c r="M13" s="25">
        <v>14.93</v>
      </c>
      <c r="N13" s="25">
        <v>20.0</v>
      </c>
      <c r="O13" s="25">
        <f t="shared" si="1"/>
        <v>133</v>
      </c>
      <c r="P13" s="26">
        <f t="shared" si="2"/>
        <v>76.58523666</v>
      </c>
      <c r="Q13" s="25"/>
      <c r="R13" s="25"/>
      <c r="S13" s="25"/>
    </row>
    <row r="14">
      <c r="A14" s="21" t="s">
        <v>269</v>
      </c>
      <c r="B14" s="22">
        <v>8400.0</v>
      </c>
      <c r="C14" s="23">
        <v>6400.0</v>
      </c>
      <c r="D14" s="23">
        <v>14900.0</v>
      </c>
      <c r="E14" s="24">
        <v>0.428</v>
      </c>
      <c r="F14" s="25">
        <v>20.0</v>
      </c>
      <c r="G14" s="25">
        <v>-0.096</v>
      </c>
      <c r="H14" s="25">
        <v>73.0</v>
      </c>
      <c r="I14" s="26">
        <v>3.051</v>
      </c>
      <c r="J14" s="25">
        <v>29.0</v>
      </c>
      <c r="K14" s="26">
        <v>4.009</v>
      </c>
      <c r="L14" s="25">
        <v>2.0</v>
      </c>
      <c r="M14" s="25">
        <v>14.85</v>
      </c>
      <c r="N14" s="25">
        <v>22.0</v>
      </c>
      <c r="O14" s="25">
        <f t="shared" si="1"/>
        <v>146</v>
      </c>
      <c r="P14" s="26">
        <f t="shared" si="2"/>
        <v>74.29657558</v>
      </c>
      <c r="Q14" s="25"/>
      <c r="R14" s="25"/>
      <c r="S14" s="25"/>
    </row>
    <row r="15">
      <c r="A15" s="21" t="s">
        <v>224</v>
      </c>
      <c r="B15" s="22">
        <v>7500.0</v>
      </c>
      <c r="C15" s="23">
        <v>6700.0</v>
      </c>
      <c r="D15" s="23">
        <v>14100.0</v>
      </c>
      <c r="E15" s="24">
        <v>0.445</v>
      </c>
      <c r="F15" s="25">
        <v>18.0</v>
      </c>
      <c r="G15" s="25">
        <v>0.027</v>
      </c>
      <c r="H15" s="25">
        <v>58.0</v>
      </c>
      <c r="I15" s="26">
        <v>3.07</v>
      </c>
      <c r="J15" s="25">
        <v>37.0</v>
      </c>
      <c r="K15" s="26">
        <v>4.124</v>
      </c>
      <c r="L15" s="25">
        <v>33.0</v>
      </c>
      <c r="M15" s="25">
        <v>15.62</v>
      </c>
      <c r="N15" s="25">
        <v>11.0</v>
      </c>
      <c r="O15" s="25">
        <f t="shared" si="1"/>
        <v>157</v>
      </c>
      <c r="P15" s="26">
        <f t="shared" si="2"/>
        <v>72.3600162</v>
      </c>
      <c r="Q15" s="25"/>
      <c r="R15" s="25"/>
      <c r="S15" s="25"/>
    </row>
    <row r="16">
      <c r="A16" s="21" t="s">
        <v>32</v>
      </c>
      <c r="B16" s="22">
        <v>8300.0</v>
      </c>
      <c r="C16" s="23">
        <v>7100.0</v>
      </c>
      <c r="D16" s="23">
        <v>14500.0</v>
      </c>
      <c r="E16" s="24">
        <v>0.167</v>
      </c>
      <c r="F16" s="25">
        <v>43.0</v>
      </c>
      <c r="G16" s="25">
        <v>0.472</v>
      </c>
      <c r="H16" s="25">
        <v>14.0</v>
      </c>
      <c r="I16" s="26">
        <v>3.123</v>
      </c>
      <c r="J16" s="25">
        <v>60.0</v>
      </c>
      <c r="K16" s="26">
        <v>4.099</v>
      </c>
      <c r="L16" s="25">
        <v>17.0</v>
      </c>
      <c r="M16" s="25">
        <v>14.69</v>
      </c>
      <c r="N16" s="25">
        <v>25.0</v>
      </c>
      <c r="O16" s="25">
        <f t="shared" si="1"/>
        <v>159</v>
      </c>
      <c r="P16" s="26">
        <f t="shared" si="2"/>
        <v>72.0079145</v>
      </c>
      <c r="Q16" s="25"/>
      <c r="R16" s="25"/>
      <c r="S16" s="25"/>
    </row>
    <row r="17">
      <c r="A17" s="21" t="s">
        <v>267</v>
      </c>
      <c r="B17" s="22">
        <v>9200.0</v>
      </c>
      <c r="C17" s="23">
        <v>7300.0</v>
      </c>
      <c r="D17" s="23">
        <v>15800.0</v>
      </c>
      <c r="E17" s="24">
        <v>0.491</v>
      </c>
      <c r="F17" s="25">
        <v>13.0</v>
      </c>
      <c r="G17" s="25">
        <v>0.186</v>
      </c>
      <c r="H17" s="25">
        <v>40.0</v>
      </c>
      <c r="I17" s="26">
        <v>3.054</v>
      </c>
      <c r="J17" s="25">
        <v>30.0</v>
      </c>
      <c r="K17" s="26">
        <v>4.052</v>
      </c>
      <c r="L17" s="25">
        <v>5.0</v>
      </c>
      <c r="M17" s="25">
        <v>12.67</v>
      </c>
      <c r="N17" s="25">
        <v>79.0</v>
      </c>
      <c r="O17" s="25">
        <f t="shared" si="1"/>
        <v>167</v>
      </c>
      <c r="P17" s="26">
        <f t="shared" si="2"/>
        <v>70.59950768</v>
      </c>
      <c r="Q17" s="25"/>
      <c r="R17" s="25"/>
      <c r="S17" s="25"/>
    </row>
    <row r="18">
      <c r="A18" s="21" t="s">
        <v>230</v>
      </c>
      <c r="B18" s="22">
        <v>7700.0</v>
      </c>
      <c r="C18" s="23">
        <v>7500.0</v>
      </c>
      <c r="D18" s="23">
        <v>15400.0</v>
      </c>
      <c r="E18" s="24">
        <v>0.254</v>
      </c>
      <c r="F18" s="25">
        <v>36.0</v>
      </c>
      <c r="G18" s="25">
        <v>0.759</v>
      </c>
      <c r="H18" s="25">
        <v>2.0</v>
      </c>
      <c r="I18" s="26">
        <v>3.14</v>
      </c>
      <c r="J18" s="25">
        <v>67.0</v>
      </c>
      <c r="K18" s="26">
        <v>4.17</v>
      </c>
      <c r="L18" s="25">
        <v>58.0</v>
      </c>
      <c r="M18" s="25">
        <v>15.57</v>
      </c>
      <c r="N18" s="25">
        <v>12.0</v>
      </c>
      <c r="O18" s="25">
        <f t="shared" si="1"/>
        <v>175</v>
      </c>
      <c r="P18" s="26">
        <f t="shared" si="2"/>
        <v>69.19110086</v>
      </c>
      <c r="Q18" s="25"/>
      <c r="R18" s="25"/>
      <c r="S18" s="25"/>
    </row>
    <row r="19">
      <c r="A19" s="21" t="s">
        <v>208</v>
      </c>
      <c r="B19" s="22">
        <v>6800.0</v>
      </c>
      <c r="C19" s="23">
        <v>6200.0</v>
      </c>
      <c r="D19" s="23">
        <v>13600.0</v>
      </c>
      <c r="E19" s="24">
        <v>0.493</v>
      </c>
      <c r="F19" s="25">
        <v>12.0</v>
      </c>
      <c r="G19" s="25">
        <v>-0.066</v>
      </c>
      <c r="H19" s="25">
        <v>70.0</v>
      </c>
      <c r="I19" s="26">
        <v>3.157</v>
      </c>
      <c r="J19" s="25">
        <v>77.0</v>
      </c>
      <c r="K19" s="26">
        <v>4.069</v>
      </c>
      <c r="L19" s="25">
        <v>12.0</v>
      </c>
      <c r="M19" s="25">
        <v>15.8</v>
      </c>
      <c r="N19" s="25">
        <v>9.0</v>
      </c>
      <c r="O19" s="25">
        <f t="shared" si="1"/>
        <v>180</v>
      </c>
      <c r="P19" s="26">
        <f t="shared" si="2"/>
        <v>68.3108466</v>
      </c>
      <c r="Q19" s="25"/>
      <c r="R19" s="25"/>
      <c r="S19" s="25"/>
    </row>
    <row r="20">
      <c r="A20" s="21" t="s">
        <v>329</v>
      </c>
      <c r="B20" s="22">
        <v>6900.0</v>
      </c>
      <c r="C20" s="23">
        <v>5800.0</v>
      </c>
      <c r="D20" s="23">
        <v>12900.0</v>
      </c>
      <c r="E20" s="24">
        <v>0.316</v>
      </c>
      <c r="F20" s="25">
        <v>32.0</v>
      </c>
      <c r="G20" s="25">
        <v>0.214</v>
      </c>
      <c r="H20" s="25">
        <v>33.0</v>
      </c>
      <c r="I20" s="26">
        <v>2.962</v>
      </c>
      <c r="J20" s="25">
        <v>6.0</v>
      </c>
      <c r="K20" s="26">
        <v>4.171</v>
      </c>
      <c r="L20" s="25">
        <v>62.0</v>
      </c>
      <c r="M20" s="25">
        <v>13.73</v>
      </c>
      <c r="N20" s="25">
        <v>48.0</v>
      </c>
      <c r="O20" s="25">
        <f t="shared" si="1"/>
        <v>181</v>
      </c>
      <c r="P20" s="26">
        <f t="shared" si="2"/>
        <v>68.13479575</v>
      </c>
      <c r="Q20" s="25"/>
      <c r="R20" s="25"/>
      <c r="S20" s="25"/>
    </row>
    <row r="21">
      <c r="A21" s="21" t="s">
        <v>190</v>
      </c>
      <c r="B21" s="22">
        <v>9400.0</v>
      </c>
      <c r="C21" s="23">
        <v>8500.0</v>
      </c>
      <c r="D21" s="23">
        <v>15600.0</v>
      </c>
      <c r="E21" s="24">
        <v>0.376</v>
      </c>
      <c r="F21" s="25">
        <v>23.0</v>
      </c>
      <c r="G21" s="25">
        <v>-0.075</v>
      </c>
      <c r="H21" s="25">
        <v>71.0</v>
      </c>
      <c r="I21" s="26">
        <v>3.043</v>
      </c>
      <c r="J21" s="25">
        <v>25.0</v>
      </c>
      <c r="K21" s="26">
        <v>4.141</v>
      </c>
      <c r="L21" s="25">
        <v>43.0</v>
      </c>
      <c r="M21" s="25">
        <v>14.88</v>
      </c>
      <c r="N21" s="25">
        <v>21.0</v>
      </c>
      <c r="O21" s="25">
        <f t="shared" si="1"/>
        <v>183</v>
      </c>
      <c r="P21" s="26">
        <f t="shared" si="2"/>
        <v>67.78269405</v>
      </c>
      <c r="Q21" s="25"/>
      <c r="R21" s="25"/>
      <c r="S21" s="25"/>
    </row>
    <row r="22">
      <c r="A22" s="21" t="s">
        <v>70</v>
      </c>
      <c r="B22" s="22">
        <v>8900.0</v>
      </c>
      <c r="C22" s="23">
        <v>8800.0</v>
      </c>
      <c r="D22" s="23">
        <v>16300.0</v>
      </c>
      <c r="E22" s="24">
        <v>0.352</v>
      </c>
      <c r="F22" s="25">
        <v>26.0</v>
      </c>
      <c r="G22" s="25">
        <v>0.477</v>
      </c>
      <c r="H22" s="25">
        <v>13.0</v>
      </c>
      <c r="I22" s="26">
        <v>3.194</v>
      </c>
      <c r="J22" s="25">
        <v>94.0</v>
      </c>
      <c r="K22" s="26">
        <v>4.151</v>
      </c>
      <c r="L22" s="25">
        <v>45.0</v>
      </c>
      <c r="M22" s="25">
        <v>15.88</v>
      </c>
      <c r="N22" s="25">
        <v>7.0</v>
      </c>
      <c r="O22" s="25">
        <f t="shared" si="1"/>
        <v>185</v>
      </c>
      <c r="P22" s="26">
        <f t="shared" si="2"/>
        <v>67.43059234</v>
      </c>
      <c r="Q22" s="25"/>
      <c r="R22" s="25"/>
      <c r="S22" s="25"/>
    </row>
    <row r="23">
      <c r="A23" s="21" t="s">
        <v>87</v>
      </c>
      <c r="B23" s="22">
        <v>8200.0</v>
      </c>
      <c r="C23" s="23">
        <v>7800.0</v>
      </c>
      <c r="D23" s="23">
        <v>15700.0</v>
      </c>
      <c r="E23" s="24">
        <v>0.125</v>
      </c>
      <c r="F23" s="25">
        <v>49.0</v>
      </c>
      <c r="G23" s="25">
        <v>0.277</v>
      </c>
      <c r="H23" s="25">
        <v>31.0</v>
      </c>
      <c r="I23" s="26">
        <v>3.078</v>
      </c>
      <c r="J23" s="25">
        <v>41.0</v>
      </c>
      <c r="K23" s="26">
        <v>4.162</v>
      </c>
      <c r="L23" s="25">
        <v>52.0</v>
      </c>
      <c r="M23" s="25">
        <v>15.29</v>
      </c>
      <c r="N23" s="25">
        <v>15.0</v>
      </c>
      <c r="O23" s="25">
        <f t="shared" si="1"/>
        <v>188</v>
      </c>
      <c r="P23" s="26">
        <f t="shared" si="2"/>
        <v>66.90243978</v>
      </c>
      <c r="Q23" s="25"/>
      <c r="R23" s="25"/>
      <c r="S23" s="25"/>
    </row>
    <row r="24">
      <c r="A24" s="21" t="s">
        <v>259</v>
      </c>
      <c r="B24" s="22">
        <v>7400.0</v>
      </c>
      <c r="C24" s="23">
        <v>6800.0</v>
      </c>
      <c r="D24" s="23">
        <v>14000.0</v>
      </c>
      <c r="E24" s="24">
        <v>-0.325</v>
      </c>
      <c r="F24" s="25">
        <v>94.0</v>
      </c>
      <c r="G24" s="25">
        <v>0.46</v>
      </c>
      <c r="H24" s="25">
        <v>17.0</v>
      </c>
      <c r="I24" s="26">
        <v>3.088</v>
      </c>
      <c r="J24" s="25">
        <v>48.0</v>
      </c>
      <c r="K24" s="26">
        <v>4.068</v>
      </c>
      <c r="L24" s="25">
        <v>10.0</v>
      </c>
      <c r="M24" s="25">
        <v>15.0</v>
      </c>
      <c r="N24" s="25">
        <v>19.0</v>
      </c>
      <c r="O24" s="25">
        <f t="shared" si="1"/>
        <v>188</v>
      </c>
      <c r="P24" s="26">
        <f t="shared" si="2"/>
        <v>66.90243978</v>
      </c>
      <c r="Q24" s="25"/>
      <c r="R24" s="25"/>
      <c r="S24" s="25"/>
    </row>
    <row r="25">
      <c r="A25" s="21" t="s">
        <v>268</v>
      </c>
      <c r="B25" s="22">
        <v>8700.0</v>
      </c>
      <c r="C25" s="23">
        <v>7600.0</v>
      </c>
      <c r="D25" s="23">
        <v>14900.0</v>
      </c>
      <c r="E25" s="24">
        <v>0.569</v>
      </c>
      <c r="F25" s="25">
        <v>7.0</v>
      </c>
      <c r="G25" s="25">
        <v>0.053</v>
      </c>
      <c r="H25" s="25">
        <v>55.0</v>
      </c>
      <c r="I25" s="26">
        <v>3.111</v>
      </c>
      <c r="J25" s="25">
        <v>55.0</v>
      </c>
      <c r="K25" s="26">
        <v>4.109</v>
      </c>
      <c r="L25" s="25">
        <v>20.0</v>
      </c>
      <c r="M25" s="25">
        <v>13.58</v>
      </c>
      <c r="N25" s="25">
        <v>54.0</v>
      </c>
      <c r="O25" s="25">
        <f t="shared" si="1"/>
        <v>191</v>
      </c>
      <c r="P25" s="26">
        <f t="shared" si="2"/>
        <v>66.37428723</v>
      </c>
      <c r="Q25" s="25"/>
      <c r="R25" s="25"/>
      <c r="S25" s="25"/>
    </row>
    <row r="26">
      <c r="A26" s="21" t="s">
        <v>24</v>
      </c>
      <c r="B26" s="22">
        <v>7400.0</v>
      </c>
      <c r="C26" s="23">
        <v>5700.0</v>
      </c>
      <c r="D26" s="23">
        <v>14100.0</v>
      </c>
      <c r="E26" s="24">
        <v>0.573</v>
      </c>
      <c r="F26" s="25">
        <v>6.0</v>
      </c>
      <c r="G26" s="25">
        <v>0.002</v>
      </c>
      <c r="H26" s="25">
        <v>61.0</v>
      </c>
      <c r="I26" s="26">
        <v>3.151</v>
      </c>
      <c r="J26" s="25">
        <v>72.0</v>
      </c>
      <c r="K26" s="26">
        <v>4.093</v>
      </c>
      <c r="L26" s="25">
        <v>15.0</v>
      </c>
      <c r="M26" s="25">
        <v>14.09</v>
      </c>
      <c r="N26" s="25">
        <v>38.0</v>
      </c>
      <c r="O26" s="25">
        <f t="shared" si="1"/>
        <v>192</v>
      </c>
      <c r="P26" s="26">
        <f t="shared" si="2"/>
        <v>66.19823638</v>
      </c>
      <c r="Q26" s="25"/>
      <c r="R26" s="25"/>
      <c r="S26" s="25"/>
    </row>
    <row r="27">
      <c r="A27" s="21" t="s">
        <v>177</v>
      </c>
      <c r="B27" s="22">
        <v>9100.0</v>
      </c>
      <c r="C27" s="23">
        <v>8700.0</v>
      </c>
      <c r="D27" s="23">
        <v>16100.0</v>
      </c>
      <c r="E27" s="24">
        <v>0.837</v>
      </c>
      <c r="F27" s="25">
        <v>1.0</v>
      </c>
      <c r="G27" s="25">
        <v>0.497</v>
      </c>
      <c r="H27" s="25">
        <v>11.0</v>
      </c>
      <c r="I27" s="26">
        <v>3.241</v>
      </c>
      <c r="J27" s="25">
        <v>107.0</v>
      </c>
      <c r="K27" s="26">
        <v>4.18</v>
      </c>
      <c r="L27" s="25">
        <v>72.0</v>
      </c>
      <c r="M27" s="25">
        <v>16.95</v>
      </c>
      <c r="N27" s="25">
        <v>2.0</v>
      </c>
      <c r="O27" s="25">
        <f t="shared" si="1"/>
        <v>193</v>
      </c>
      <c r="P27" s="26">
        <f t="shared" si="2"/>
        <v>66.02218552</v>
      </c>
      <c r="Q27" s="25"/>
      <c r="R27" s="25"/>
      <c r="S27" s="25"/>
    </row>
    <row r="28">
      <c r="A28" s="21" t="s">
        <v>306</v>
      </c>
      <c r="B28" s="22">
        <v>6700.0</v>
      </c>
      <c r="C28" s="23">
        <v>6000.0</v>
      </c>
      <c r="D28" s="23">
        <v>12400.0</v>
      </c>
      <c r="E28" s="24">
        <v>0.433</v>
      </c>
      <c r="F28" s="25">
        <v>19.0</v>
      </c>
      <c r="G28" s="25">
        <v>-0.034</v>
      </c>
      <c r="H28" s="25">
        <v>67.0</v>
      </c>
      <c r="I28" s="26">
        <v>2.982</v>
      </c>
      <c r="J28" s="25">
        <v>9.0</v>
      </c>
      <c r="K28" s="26">
        <v>4.156</v>
      </c>
      <c r="L28" s="25">
        <v>46.0</v>
      </c>
      <c r="M28" s="25">
        <v>13.56</v>
      </c>
      <c r="N28" s="25">
        <v>55.0</v>
      </c>
      <c r="O28" s="25">
        <f t="shared" si="1"/>
        <v>196</v>
      </c>
      <c r="P28" s="26">
        <f t="shared" si="2"/>
        <v>65.49403297</v>
      </c>
      <c r="Q28" s="25"/>
      <c r="R28" s="25"/>
      <c r="S28" s="25"/>
    </row>
    <row r="29">
      <c r="A29" s="21" t="s">
        <v>217</v>
      </c>
      <c r="B29" s="22">
        <v>7000.0</v>
      </c>
      <c r="C29" s="23">
        <v>5900.0</v>
      </c>
      <c r="D29" s="23">
        <v>12600.0</v>
      </c>
      <c r="E29" s="24">
        <v>-0.143</v>
      </c>
      <c r="F29" s="25">
        <v>75.0</v>
      </c>
      <c r="G29" s="25">
        <v>0.191</v>
      </c>
      <c r="H29" s="25">
        <v>38.0</v>
      </c>
      <c r="I29" s="26">
        <v>3.0</v>
      </c>
      <c r="J29" s="25">
        <v>10.0</v>
      </c>
      <c r="K29" s="26">
        <v>4.129</v>
      </c>
      <c r="L29" s="25">
        <v>35.0</v>
      </c>
      <c r="M29" s="25">
        <v>14.08</v>
      </c>
      <c r="N29" s="25">
        <v>40.0</v>
      </c>
      <c r="O29" s="25">
        <f t="shared" si="1"/>
        <v>198</v>
      </c>
      <c r="P29" s="26">
        <f t="shared" si="2"/>
        <v>65.14193126</v>
      </c>
      <c r="Q29" s="25"/>
      <c r="R29" s="25"/>
      <c r="S29" s="25"/>
    </row>
    <row r="30">
      <c r="A30" s="21" t="s">
        <v>304</v>
      </c>
      <c r="B30" s="22">
        <v>7300.0</v>
      </c>
      <c r="C30" s="23">
        <v>5800.0</v>
      </c>
      <c r="D30" s="23">
        <v>12300.0</v>
      </c>
      <c r="E30" s="24">
        <v>0.08</v>
      </c>
      <c r="F30" s="25">
        <v>52.0</v>
      </c>
      <c r="G30" s="25">
        <v>0.084</v>
      </c>
      <c r="H30" s="25">
        <v>52.0</v>
      </c>
      <c r="I30" s="26">
        <v>3.087</v>
      </c>
      <c r="J30" s="25">
        <v>47.0</v>
      </c>
      <c r="K30" s="26">
        <v>4.078</v>
      </c>
      <c r="L30" s="25">
        <v>13.0</v>
      </c>
      <c r="M30" s="25">
        <v>13.92</v>
      </c>
      <c r="N30" s="25">
        <v>43.0</v>
      </c>
      <c r="O30" s="25">
        <f t="shared" si="1"/>
        <v>207</v>
      </c>
      <c r="P30" s="26">
        <f t="shared" si="2"/>
        <v>63.55747359</v>
      </c>
      <c r="Q30" s="25"/>
      <c r="R30" s="25"/>
      <c r="S30" s="25"/>
    </row>
    <row r="31">
      <c r="A31" s="21" t="s">
        <v>249</v>
      </c>
      <c r="B31" s="22">
        <v>6700.0</v>
      </c>
      <c r="C31" s="23">
        <v>4700.0</v>
      </c>
      <c r="D31" s="23">
        <v>11200.0</v>
      </c>
      <c r="E31" s="24">
        <v>0.447</v>
      </c>
      <c r="F31" s="25">
        <v>17.0</v>
      </c>
      <c r="G31" s="25">
        <v>0.132</v>
      </c>
      <c r="H31" s="25">
        <v>47.0</v>
      </c>
      <c r="I31" s="26">
        <v>3.0</v>
      </c>
      <c r="J31" s="25">
        <v>10.0</v>
      </c>
      <c r="K31" s="26">
        <v>4.231</v>
      </c>
      <c r="L31" s="25">
        <v>95.0</v>
      </c>
      <c r="M31" s="25">
        <v>13.73</v>
      </c>
      <c r="N31" s="25">
        <v>48.0</v>
      </c>
      <c r="O31" s="25">
        <f t="shared" si="1"/>
        <v>217</v>
      </c>
      <c r="P31" s="26">
        <f t="shared" si="2"/>
        <v>61.79696507</v>
      </c>
      <c r="Q31" s="25"/>
      <c r="R31" s="25"/>
      <c r="S31" s="25"/>
    </row>
    <row r="32">
      <c r="A32" s="21" t="s">
        <v>119</v>
      </c>
      <c r="B32" s="22">
        <v>6900.0</v>
      </c>
      <c r="C32" s="23">
        <v>6200.0</v>
      </c>
      <c r="D32" s="23">
        <v>13100.0</v>
      </c>
      <c r="E32" s="24">
        <v>0.629</v>
      </c>
      <c r="F32" s="25">
        <v>4.0</v>
      </c>
      <c r="G32" s="25">
        <v>0.333</v>
      </c>
      <c r="H32" s="25">
        <v>26.0</v>
      </c>
      <c r="I32" s="26">
        <v>3.155</v>
      </c>
      <c r="J32" s="25">
        <v>75.0</v>
      </c>
      <c r="K32" s="26">
        <v>4.161</v>
      </c>
      <c r="L32" s="25">
        <v>50.0</v>
      </c>
      <c r="M32" s="25">
        <v>13.28</v>
      </c>
      <c r="N32" s="25">
        <v>63.0</v>
      </c>
      <c r="O32" s="25">
        <f t="shared" si="1"/>
        <v>218</v>
      </c>
      <c r="P32" s="26">
        <f t="shared" si="2"/>
        <v>61.62091422</v>
      </c>
      <c r="Q32" s="25"/>
      <c r="R32" s="25"/>
      <c r="S32" s="25"/>
    </row>
    <row r="33">
      <c r="A33" s="21" t="s">
        <v>98</v>
      </c>
      <c r="B33" s="22">
        <v>7400.0</v>
      </c>
      <c r="C33" s="23">
        <v>6300.0</v>
      </c>
      <c r="D33" s="23">
        <v>14900.0</v>
      </c>
      <c r="E33" s="24">
        <v>0.294</v>
      </c>
      <c r="F33" s="25">
        <v>35.0</v>
      </c>
      <c r="G33" s="25">
        <v>0.189</v>
      </c>
      <c r="H33" s="25">
        <v>39.0</v>
      </c>
      <c r="I33" s="26">
        <v>3.172</v>
      </c>
      <c r="J33" s="25">
        <v>87.0</v>
      </c>
      <c r="K33" s="26">
        <v>4.116</v>
      </c>
      <c r="L33" s="25">
        <v>25.0</v>
      </c>
      <c r="M33" s="25">
        <v>13.98</v>
      </c>
      <c r="N33" s="25">
        <v>42.0</v>
      </c>
      <c r="O33" s="25">
        <f t="shared" si="1"/>
        <v>228</v>
      </c>
      <c r="P33" s="26">
        <f t="shared" si="2"/>
        <v>59.8604057</v>
      </c>
      <c r="Q33" s="25"/>
      <c r="R33" s="25"/>
      <c r="S33" s="25"/>
    </row>
    <row r="34">
      <c r="A34" s="21" t="s">
        <v>83</v>
      </c>
      <c r="B34" s="22">
        <v>6700.0</v>
      </c>
      <c r="C34" s="23">
        <v>5400.0</v>
      </c>
      <c r="D34" s="23">
        <v>12700.0</v>
      </c>
      <c r="E34" s="24">
        <v>0.181</v>
      </c>
      <c r="F34" s="25">
        <v>41.0</v>
      </c>
      <c r="G34" s="25">
        <v>0.179</v>
      </c>
      <c r="H34" s="25">
        <v>42.0</v>
      </c>
      <c r="I34" s="26">
        <v>3.158</v>
      </c>
      <c r="J34" s="25">
        <v>79.0</v>
      </c>
      <c r="K34" s="26">
        <v>4.122</v>
      </c>
      <c r="L34" s="25">
        <v>30.0</v>
      </c>
      <c r="M34" s="25">
        <v>14.09</v>
      </c>
      <c r="N34" s="25">
        <v>38.0</v>
      </c>
      <c r="O34" s="25">
        <f t="shared" si="1"/>
        <v>230</v>
      </c>
      <c r="P34" s="26">
        <f t="shared" si="2"/>
        <v>59.50830399</v>
      </c>
      <c r="Q34" s="25"/>
      <c r="R34" s="25"/>
      <c r="S34" s="25"/>
    </row>
    <row r="35">
      <c r="A35" s="21" t="s">
        <v>169</v>
      </c>
      <c r="B35" s="22">
        <v>7200.0</v>
      </c>
      <c r="C35" s="23">
        <v>5000.0</v>
      </c>
      <c r="D35" s="23">
        <v>12600.0</v>
      </c>
      <c r="E35" s="24">
        <v>-0.726</v>
      </c>
      <c r="F35" s="25">
        <v>107.0</v>
      </c>
      <c r="G35" s="25">
        <v>0.253</v>
      </c>
      <c r="H35" s="25">
        <v>32.0</v>
      </c>
      <c r="I35" s="26">
        <v>3.071</v>
      </c>
      <c r="J35" s="25">
        <v>39.0</v>
      </c>
      <c r="K35" s="26">
        <v>4.13</v>
      </c>
      <c r="L35" s="25">
        <v>36.0</v>
      </c>
      <c r="M35" s="25">
        <v>15.25</v>
      </c>
      <c r="N35" s="25">
        <v>16.0</v>
      </c>
      <c r="O35" s="25">
        <f t="shared" si="1"/>
        <v>230</v>
      </c>
      <c r="P35" s="26">
        <f t="shared" si="2"/>
        <v>59.50830399</v>
      </c>
      <c r="Q35" s="25"/>
      <c r="R35" s="25"/>
      <c r="S35" s="25"/>
    </row>
    <row r="36">
      <c r="A36" s="21" t="s">
        <v>238</v>
      </c>
      <c r="B36" s="22">
        <v>6900.0</v>
      </c>
      <c r="C36" s="23">
        <v>5600.0</v>
      </c>
      <c r="D36" s="23">
        <v>12600.0</v>
      </c>
      <c r="E36" s="24">
        <v>0.501</v>
      </c>
      <c r="F36" s="25">
        <v>11.0</v>
      </c>
      <c r="G36" s="25">
        <v>-0.161</v>
      </c>
      <c r="H36" s="25">
        <v>79.0</v>
      </c>
      <c r="I36" s="26">
        <v>3.024</v>
      </c>
      <c r="J36" s="25">
        <v>17.0</v>
      </c>
      <c r="K36" s="26">
        <v>4.139</v>
      </c>
      <c r="L36" s="25">
        <v>41.0</v>
      </c>
      <c r="M36" s="25">
        <v>12.22</v>
      </c>
      <c r="N36" s="25">
        <v>91.0</v>
      </c>
      <c r="O36" s="25">
        <f t="shared" si="1"/>
        <v>239</v>
      </c>
      <c r="P36" s="26">
        <f t="shared" si="2"/>
        <v>57.92384632</v>
      </c>
      <c r="Q36" s="25"/>
      <c r="R36" s="25"/>
      <c r="S36" s="25"/>
    </row>
    <row r="37">
      <c r="A37" s="21" t="s">
        <v>112</v>
      </c>
      <c r="B37" s="22">
        <v>7400.0</v>
      </c>
      <c r="C37" s="23">
        <v>6500.0</v>
      </c>
      <c r="D37" s="23">
        <v>12500.0</v>
      </c>
      <c r="E37" s="24">
        <v>-0.012</v>
      </c>
      <c r="F37" s="25">
        <v>63.0</v>
      </c>
      <c r="G37" s="25">
        <v>0.492</v>
      </c>
      <c r="H37" s="25">
        <v>12.0</v>
      </c>
      <c r="I37" s="26">
        <v>3.028</v>
      </c>
      <c r="J37" s="25">
        <v>18.0</v>
      </c>
      <c r="K37" s="26">
        <v>4.184</v>
      </c>
      <c r="L37" s="25">
        <v>74.0</v>
      </c>
      <c r="M37" s="25">
        <v>12.84</v>
      </c>
      <c r="N37" s="25">
        <v>73.0</v>
      </c>
      <c r="O37" s="25">
        <f t="shared" si="1"/>
        <v>240</v>
      </c>
      <c r="P37" s="26">
        <f t="shared" si="2"/>
        <v>57.74779547</v>
      </c>
      <c r="Q37" s="25"/>
      <c r="R37" s="25"/>
      <c r="S37" s="25"/>
    </row>
    <row r="38">
      <c r="A38" s="21" t="s">
        <v>270</v>
      </c>
      <c r="B38" s="22">
        <v>6700.0</v>
      </c>
      <c r="C38" s="23">
        <v>5900.0</v>
      </c>
      <c r="D38" s="23">
        <v>13300.0</v>
      </c>
      <c r="E38" s="24">
        <v>0.296</v>
      </c>
      <c r="F38" s="25">
        <v>33.0</v>
      </c>
      <c r="G38" s="25">
        <v>-0.32</v>
      </c>
      <c r="H38" s="25">
        <v>90.0</v>
      </c>
      <c r="I38" s="26">
        <v>3.107</v>
      </c>
      <c r="J38" s="25">
        <v>54.0</v>
      </c>
      <c r="K38" s="26">
        <v>4.105</v>
      </c>
      <c r="L38" s="25">
        <v>19.0</v>
      </c>
      <c r="M38" s="25">
        <v>13.86</v>
      </c>
      <c r="N38" s="25">
        <v>45.0</v>
      </c>
      <c r="O38" s="25">
        <f t="shared" si="1"/>
        <v>241</v>
      </c>
      <c r="P38" s="26">
        <f t="shared" si="2"/>
        <v>57.57174462</v>
      </c>
      <c r="Q38" s="25"/>
      <c r="R38" s="25"/>
      <c r="S38" s="25"/>
    </row>
    <row r="39">
      <c r="A39" s="21" t="s">
        <v>223</v>
      </c>
      <c r="B39" s="22">
        <v>6900.0</v>
      </c>
      <c r="C39" s="23">
        <v>7600.0</v>
      </c>
      <c r="D39" s="23">
        <v>14300.0</v>
      </c>
      <c r="E39" s="24">
        <v>0.057</v>
      </c>
      <c r="F39" s="25">
        <v>56.0</v>
      </c>
      <c r="G39" s="25">
        <v>0.467</v>
      </c>
      <c r="H39" s="25">
        <v>15.0</v>
      </c>
      <c r="I39" s="26">
        <v>3.0</v>
      </c>
      <c r="J39" s="25">
        <v>10.0</v>
      </c>
      <c r="K39" s="26">
        <v>4.169</v>
      </c>
      <c r="L39" s="25">
        <v>56.0</v>
      </c>
      <c r="M39" s="25">
        <v>11.52</v>
      </c>
      <c r="N39" s="25">
        <v>104.0</v>
      </c>
      <c r="O39" s="25">
        <f t="shared" si="1"/>
        <v>241</v>
      </c>
      <c r="P39" s="26">
        <f t="shared" si="2"/>
        <v>57.57174462</v>
      </c>
      <c r="Q39" s="25"/>
      <c r="R39" s="25"/>
      <c r="S39" s="25"/>
    </row>
    <row r="40">
      <c r="A40" s="21" t="s">
        <v>242</v>
      </c>
      <c r="B40" s="22">
        <v>7600.0</v>
      </c>
      <c r="C40" s="23">
        <v>6100.0</v>
      </c>
      <c r="D40" s="23">
        <v>14800.0</v>
      </c>
      <c r="E40" s="24">
        <v>0.215</v>
      </c>
      <c r="F40" s="25">
        <v>40.0</v>
      </c>
      <c r="G40" s="25">
        <v>0.153</v>
      </c>
      <c r="H40" s="25">
        <v>45.0</v>
      </c>
      <c r="I40" s="26">
        <v>3.189</v>
      </c>
      <c r="J40" s="25">
        <v>93.0</v>
      </c>
      <c r="K40" s="26">
        <v>4.139</v>
      </c>
      <c r="L40" s="25">
        <v>41.0</v>
      </c>
      <c r="M40" s="25">
        <v>14.81</v>
      </c>
      <c r="N40" s="25">
        <v>23.0</v>
      </c>
      <c r="O40" s="25">
        <f t="shared" si="1"/>
        <v>242</v>
      </c>
      <c r="P40" s="26">
        <f t="shared" si="2"/>
        <v>57.39569376</v>
      </c>
      <c r="Q40" s="25"/>
      <c r="R40" s="25"/>
      <c r="S40" s="25"/>
    </row>
    <row r="41">
      <c r="A41" s="21" t="s">
        <v>240</v>
      </c>
      <c r="B41" s="22">
        <v>6900.0</v>
      </c>
      <c r="C41" s="23">
        <v>5000.0</v>
      </c>
      <c r="D41" s="23">
        <v>11700.0</v>
      </c>
      <c r="E41" s="24">
        <v>0.138</v>
      </c>
      <c r="F41" s="25">
        <v>46.0</v>
      </c>
      <c r="G41" s="25">
        <v>-0.217</v>
      </c>
      <c r="H41" s="25">
        <v>84.0</v>
      </c>
      <c r="I41" s="26">
        <v>3.078</v>
      </c>
      <c r="J41" s="25">
        <v>41.0</v>
      </c>
      <c r="K41" s="26">
        <v>4.113</v>
      </c>
      <c r="L41" s="25">
        <v>21.0</v>
      </c>
      <c r="M41" s="25">
        <v>13.71</v>
      </c>
      <c r="N41" s="25">
        <v>51.0</v>
      </c>
      <c r="O41" s="25">
        <f t="shared" si="1"/>
        <v>243</v>
      </c>
      <c r="P41" s="26">
        <f t="shared" si="2"/>
        <v>57.21964291</v>
      </c>
      <c r="Q41" s="25"/>
      <c r="R41" s="25"/>
      <c r="S41" s="25"/>
    </row>
    <row r="42">
      <c r="A42" s="21" t="s">
        <v>290</v>
      </c>
      <c r="B42" s="22">
        <v>6800.0</v>
      </c>
      <c r="C42" s="23">
        <v>6400.0</v>
      </c>
      <c r="D42" s="23">
        <v>13100.0</v>
      </c>
      <c r="E42" s="24">
        <v>0.358</v>
      </c>
      <c r="F42" s="25">
        <v>25.0</v>
      </c>
      <c r="G42" s="25">
        <v>0.299</v>
      </c>
      <c r="H42" s="25">
        <v>28.0</v>
      </c>
      <c r="I42" s="26">
        <v>3.235</v>
      </c>
      <c r="J42" s="25">
        <v>105.0</v>
      </c>
      <c r="K42" s="26">
        <v>4.16</v>
      </c>
      <c r="L42" s="25">
        <v>48.0</v>
      </c>
      <c r="M42" s="25">
        <v>14.02</v>
      </c>
      <c r="N42" s="25">
        <v>41.0</v>
      </c>
      <c r="O42" s="25">
        <f t="shared" si="1"/>
        <v>247</v>
      </c>
      <c r="P42" s="26">
        <f t="shared" si="2"/>
        <v>56.5154395</v>
      </c>
      <c r="Q42" s="25"/>
      <c r="R42" s="25"/>
      <c r="S42" s="25"/>
    </row>
    <row r="43">
      <c r="A43" s="21" t="s">
        <v>106</v>
      </c>
      <c r="B43" s="22">
        <v>6700.0</v>
      </c>
      <c r="C43" s="23">
        <v>5300.0</v>
      </c>
      <c r="D43" s="23">
        <v>12300.0</v>
      </c>
      <c r="E43" s="24">
        <v>-0.087</v>
      </c>
      <c r="F43" s="25">
        <v>67.0</v>
      </c>
      <c r="G43" s="25">
        <v>0.035</v>
      </c>
      <c r="H43" s="25">
        <v>57.0</v>
      </c>
      <c r="I43" s="26">
        <v>3.055</v>
      </c>
      <c r="J43" s="25">
        <v>32.0</v>
      </c>
      <c r="K43" s="26">
        <v>4.104</v>
      </c>
      <c r="L43" s="25">
        <v>18.0</v>
      </c>
      <c r="M43" s="25">
        <v>12.81</v>
      </c>
      <c r="N43" s="25">
        <v>74.0</v>
      </c>
      <c r="O43" s="25">
        <f t="shared" si="1"/>
        <v>248</v>
      </c>
      <c r="P43" s="26">
        <f t="shared" si="2"/>
        <v>56.33938865</v>
      </c>
      <c r="Q43" s="25"/>
      <c r="R43" s="25"/>
      <c r="S43" s="25"/>
    </row>
    <row r="44">
      <c r="A44" s="21" t="s">
        <v>51</v>
      </c>
      <c r="B44" s="22">
        <v>11100.0</v>
      </c>
      <c r="C44" s="23">
        <v>9800.0</v>
      </c>
      <c r="D44" s="23">
        <v>17800.0</v>
      </c>
      <c r="E44" s="24">
        <v>0.348</v>
      </c>
      <c r="F44" s="25">
        <v>27.0</v>
      </c>
      <c r="G44" s="25">
        <v>-0.089</v>
      </c>
      <c r="H44" s="25">
        <v>72.0</v>
      </c>
      <c r="I44" s="26">
        <v>3.114</v>
      </c>
      <c r="J44" s="25">
        <v>57.0</v>
      </c>
      <c r="K44" s="26">
        <v>4.208</v>
      </c>
      <c r="L44" s="25">
        <v>87.0</v>
      </c>
      <c r="M44" s="25">
        <v>15.85</v>
      </c>
      <c r="N44" s="25">
        <v>8.0</v>
      </c>
      <c r="O44" s="25">
        <f t="shared" si="1"/>
        <v>251</v>
      </c>
      <c r="P44" s="26">
        <f t="shared" si="2"/>
        <v>55.8112361</v>
      </c>
      <c r="Q44" s="25"/>
      <c r="R44" s="25"/>
      <c r="S44" s="25"/>
    </row>
    <row r="45">
      <c r="A45" s="21" t="s">
        <v>37</v>
      </c>
      <c r="B45" s="22">
        <v>7300.0</v>
      </c>
      <c r="C45" s="23">
        <v>5700.0</v>
      </c>
      <c r="D45" s="23">
        <v>13000.0</v>
      </c>
      <c r="E45" s="24">
        <v>0.506</v>
      </c>
      <c r="F45" s="25">
        <v>10.0</v>
      </c>
      <c r="G45" s="25">
        <v>0.007</v>
      </c>
      <c r="H45" s="25">
        <v>59.0</v>
      </c>
      <c r="I45" s="26">
        <v>3.039</v>
      </c>
      <c r="J45" s="25">
        <v>24.0</v>
      </c>
      <c r="K45" s="26">
        <v>4.237</v>
      </c>
      <c r="L45" s="25">
        <v>97.0</v>
      </c>
      <c r="M45" s="25">
        <v>13.22</v>
      </c>
      <c r="N45" s="25">
        <v>65.0</v>
      </c>
      <c r="O45" s="25">
        <f t="shared" si="1"/>
        <v>255</v>
      </c>
      <c r="P45" s="26">
        <f t="shared" si="2"/>
        <v>55.10703269</v>
      </c>
      <c r="Q45" s="25"/>
      <c r="R45" s="25"/>
      <c r="S45" s="25"/>
    </row>
    <row r="46">
      <c r="A46" s="21" t="s">
        <v>325</v>
      </c>
      <c r="B46" s="22">
        <v>7000.0</v>
      </c>
      <c r="C46" s="23">
        <v>6500.0</v>
      </c>
      <c r="D46" s="23">
        <v>14100.0</v>
      </c>
      <c r="E46" s="24">
        <v>0.296</v>
      </c>
      <c r="F46" s="25">
        <v>33.0</v>
      </c>
      <c r="G46" s="25">
        <v>0.391</v>
      </c>
      <c r="H46" s="25">
        <v>21.0</v>
      </c>
      <c r="I46" s="26">
        <v>3.157</v>
      </c>
      <c r="J46" s="25">
        <v>77.0</v>
      </c>
      <c r="K46" s="26">
        <v>4.083</v>
      </c>
      <c r="L46" s="25">
        <v>14.0</v>
      </c>
      <c r="M46" s="25">
        <v>0.0</v>
      </c>
      <c r="N46" s="25">
        <v>111.0</v>
      </c>
      <c r="O46" s="25">
        <f t="shared" si="1"/>
        <v>256</v>
      </c>
      <c r="P46" s="26">
        <f t="shared" si="2"/>
        <v>54.93098183</v>
      </c>
      <c r="Q46" s="25"/>
      <c r="R46" s="25"/>
      <c r="S46" s="25"/>
    </row>
    <row r="47">
      <c r="A47" s="21" t="s">
        <v>330</v>
      </c>
      <c r="B47" s="22">
        <v>7600.0</v>
      </c>
      <c r="C47" s="23">
        <v>5700.0</v>
      </c>
      <c r="D47" s="23">
        <v>13000.0</v>
      </c>
      <c r="E47" s="24">
        <v>-0.748</v>
      </c>
      <c r="F47" s="25">
        <v>108.0</v>
      </c>
      <c r="G47" s="25">
        <v>0.376</v>
      </c>
      <c r="H47" s="25">
        <v>23.0</v>
      </c>
      <c r="I47" s="26">
        <v>3.156</v>
      </c>
      <c r="J47" s="25">
        <v>76.0</v>
      </c>
      <c r="K47" s="26">
        <v>4.113</v>
      </c>
      <c r="L47" s="25">
        <v>21.0</v>
      </c>
      <c r="M47" s="25">
        <v>14.31</v>
      </c>
      <c r="N47" s="25">
        <v>32.0</v>
      </c>
      <c r="O47" s="25">
        <f t="shared" si="1"/>
        <v>260</v>
      </c>
      <c r="P47" s="26">
        <f t="shared" si="2"/>
        <v>54.22677843</v>
      </c>
      <c r="Q47" s="25"/>
      <c r="R47" s="25"/>
      <c r="S47" s="25"/>
    </row>
    <row r="48">
      <c r="A48" s="21" t="s">
        <v>54</v>
      </c>
      <c r="B48" s="22">
        <v>7100.0</v>
      </c>
      <c r="C48" s="23">
        <v>5300.0</v>
      </c>
      <c r="D48" s="23">
        <v>11900.0</v>
      </c>
      <c r="E48" s="24">
        <v>-0.26</v>
      </c>
      <c r="F48" s="25">
        <v>87.0</v>
      </c>
      <c r="G48" s="25">
        <v>0.114</v>
      </c>
      <c r="H48" s="25">
        <v>50.0</v>
      </c>
      <c r="I48" s="26">
        <v>3.095</v>
      </c>
      <c r="J48" s="25">
        <v>49.0</v>
      </c>
      <c r="K48" s="26">
        <v>4.068</v>
      </c>
      <c r="L48" s="25">
        <v>10.0</v>
      </c>
      <c r="M48" s="25">
        <v>13.05</v>
      </c>
      <c r="N48" s="25">
        <v>70.0</v>
      </c>
      <c r="O48" s="25">
        <f t="shared" si="1"/>
        <v>266</v>
      </c>
      <c r="P48" s="26">
        <f t="shared" si="2"/>
        <v>53.17047331</v>
      </c>
      <c r="Q48" s="25"/>
      <c r="R48" s="25"/>
      <c r="S48" s="25"/>
    </row>
    <row r="49">
      <c r="A49" s="21" t="s">
        <v>216</v>
      </c>
      <c r="B49" s="22">
        <v>7700.0</v>
      </c>
      <c r="C49" s="23">
        <v>6800.0</v>
      </c>
      <c r="D49" s="23">
        <v>13300.0</v>
      </c>
      <c r="E49" s="24">
        <v>0.223</v>
      </c>
      <c r="F49" s="25">
        <v>38.0</v>
      </c>
      <c r="G49" s="25">
        <v>0.313</v>
      </c>
      <c r="H49" s="25">
        <v>27.0</v>
      </c>
      <c r="I49" s="26">
        <v>3.289</v>
      </c>
      <c r="J49" s="25">
        <v>110.0</v>
      </c>
      <c r="K49" s="26">
        <v>4.134</v>
      </c>
      <c r="L49" s="25">
        <v>39.0</v>
      </c>
      <c r="M49" s="25">
        <v>13.59</v>
      </c>
      <c r="N49" s="25">
        <v>53.0</v>
      </c>
      <c r="O49" s="25">
        <f t="shared" si="1"/>
        <v>267</v>
      </c>
      <c r="P49" s="26">
        <f t="shared" si="2"/>
        <v>52.99442246</v>
      </c>
      <c r="Q49" s="25"/>
      <c r="R49" s="25"/>
      <c r="S49" s="25"/>
    </row>
    <row r="50">
      <c r="A50" s="21" t="s">
        <v>295</v>
      </c>
      <c r="B50" s="22">
        <v>7200.0</v>
      </c>
      <c r="C50" s="23">
        <v>5200.0</v>
      </c>
      <c r="D50" s="23">
        <v>11800.0</v>
      </c>
      <c r="E50" s="24">
        <v>0.029</v>
      </c>
      <c r="F50" s="25">
        <v>59.0</v>
      </c>
      <c r="G50" s="25">
        <v>-0.004</v>
      </c>
      <c r="H50" s="25">
        <v>62.0</v>
      </c>
      <c r="I50" s="26">
        <v>3.122</v>
      </c>
      <c r="J50" s="25">
        <v>59.0</v>
      </c>
      <c r="K50" s="26">
        <v>4.165</v>
      </c>
      <c r="L50" s="25">
        <v>53.0</v>
      </c>
      <c r="M50" s="25">
        <v>14.2</v>
      </c>
      <c r="N50" s="25">
        <v>35.0</v>
      </c>
      <c r="O50" s="25">
        <f t="shared" si="1"/>
        <v>268</v>
      </c>
      <c r="P50" s="26">
        <f t="shared" si="2"/>
        <v>52.81837161</v>
      </c>
      <c r="Q50" s="25"/>
      <c r="R50" s="25"/>
      <c r="S50" s="25"/>
    </row>
    <row r="51">
      <c r="A51" s="21" t="s">
        <v>300</v>
      </c>
      <c r="B51" s="22">
        <v>6700.0</v>
      </c>
      <c r="C51" s="23">
        <v>5800.0</v>
      </c>
      <c r="D51" s="23">
        <v>12700.0</v>
      </c>
      <c r="E51" s="24">
        <v>-0.015</v>
      </c>
      <c r="F51" s="25">
        <v>64.0</v>
      </c>
      <c r="G51" s="25">
        <v>-0.453</v>
      </c>
      <c r="H51" s="25">
        <v>107.0</v>
      </c>
      <c r="I51" s="26">
        <v>2.951</v>
      </c>
      <c r="J51" s="25">
        <v>4.0</v>
      </c>
      <c r="K51" s="26">
        <v>4.161</v>
      </c>
      <c r="L51" s="25">
        <v>50.0</v>
      </c>
      <c r="M51" s="25">
        <v>13.9</v>
      </c>
      <c r="N51" s="25">
        <v>44.0</v>
      </c>
      <c r="O51" s="25">
        <f t="shared" si="1"/>
        <v>269</v>
      </c>
      <c r="P51" s="26">
        <f t="shared" si="2"/>
        <v>52.64232076</v>
      </c>
      <c r="Q51" s="25"/>
      <c r="R51" s="25"/>
      <c r="S51" s="25"/>
    </row>
    <row r="52">
      <c r="A52" s="21" t="s">
        <v>213</v>
      </c>
      <c r="B52" s="22">
        <v>6800.0</v>
      </c>
      <c r="C52" s="23">
        <v>6100.0</v>
      </c>
      <c r="D52" s="23">
        <v>12400.0</v>
      </c>
      <c r="E52" s="24">
        <v>0.337</v>
      </c>
      <c r="F52" s="25">
        <v>29.0</v>
      </c>
      <c r="G52" s="25">
        <v>0.299</v>
      </c>
      <c r="H52" s="25">
        <v>28.0</v>
      </c>
      <c r="I52" s="26">
        <v>3.147</v>
      </c>
      <c r="J52" s="25">
        <v>70.0</v>
      </c>
      <c r="K52" s="26">
        <v>4.202</v>
      </c>
      <c r="L52" s="25">
        <v>84.0</v>
      </c>
      <c r="M52" s="25">
        <v>13.47</v>
      </c>
      <c r="N52" s="25">
        <v>59.0</v>
      </c>
      <c r="O52" s="25">
        <f t="shared" si="1"/>
        <v>270</v>
      </c>
      <c r="P52" s="26">
        <f t="shared" si="2"/>
        <v>52.4662699</v>
      </c>
      <c r="Q52" s="25"/>
      <c r="R52" s="25"/>
      <c r="S52" s="25"/>
    </row>
    <row r="53">
      <c r="A53" s="21" t="s">
        <v>30</v>
      </c>
      <c r="B53" s="22">
        <v>7000.0</v>
      </c>
      <c r="C53" s="23">
        <v>6200.0</v>
      </c>
      <c r="D53" s="23">
        <v>13900.0</v>
      </c>
      <c r="E53" s="24">
        <v>0.14</v>
      </c>
      <c r="F53" s="25">
        <v>45.0</v>
      </c>
      <c r="G53" s="25">
        <v>-0.228</v>
      </c>
      <c r="H53" s="25">
        <v>85.0</v>
      </c>
      <c r="I53" s="26">
        <v>3.154</v>
      </c>
      <c r="J53" s="25">
        <v>74.0</v>
      </c>
      <c r="K53" s="26">
        <v>4.167</v>
      </c>
      <c r="L53" s="25">
        <v>54.0</v>
      </c>
      <c r="M53" s="25">
        <v>15.4</v>
      </c>
      <c r="N53" s="25">
        <v>14.0</v>
      </c>
      <c r="O53" s="25">
        <f t="shared" si="1"/>
        <v>272</v>
      </c>
      <c r="P53" s="26">
        <f t="shared" si="2"/>
        <v>52.1141682</v>
      </c>
      <c r="Q53" s="25"/>
      <c r="R53" s="25"/>
      <c r="S53" s="25"/>
    </row>
    <row r="54">
      <c r="A54" s="21" t="s">
        <v>43</v>
      </c>
      <c r="B54" s="22">
        <v>6900.0</v>
      </c>
      <c r="C54" s="23">
        <v>5300.0</v>
      </c>
      <c r="D54" s="23">
        <v>12400.0</v>
      </c>
      <c r="E54" s="24">
        <v>0.064</v>
      </c>
      <c r="F54" s="25">
        <v>54.0</v>
      </c>
      <c r="G54" s="25">
        <v>0.164</v>
      </c>
      <c r="H54" s="25">
        <v>44.0</v>
      </c>
      <c r="I54" s="26">
        <v>3.194</v>
      </c>
      <c r="J54" s="25">
        <v>94.0</v>
      </c>
      <c r="K54" s="26">
        <v>4.113</v>
      </c>
      <c r="L54" s="25">
        <v>21.0</v>
      </c>
      <c r="M54" s="25">
        <v>13.31</v>
      </c>
      <c r="N54" s="25">
        <v>62.0</v>
      </c>
      <c r="O54" s="25">
        <f t="shared" si="1"/>
        <v>275</v>
      </c>
      <c r="P54" s="26">
        <f t="shared" si="2"/>
        <v>51.58601564</v>
      </c>
      <c r="Q54" s="25"/>
      <c r="R54" s="25"/>
      <c r="S54" s="25"/>
    </row>
    <row r="55">
      <c r="A55" s="21" t="s">
        <v>187</v>
      </c>
      <c r="B55" s="22">
        <v>6900.0</v>
      </c>
      <c r="C55" s="23">
        <v>5900.0</v>
      </c>
      <c r="D55" s="23">
        <v>12400.0</v>
      </c>
      <c r="E55" s="24">
        <v>-0.345</v>
      </c>
      <c r="F55" s="25">
        <v>95.0</v>
      </c>
      <c r="G55" s="25">
        <v>0.055</v>
      </c>
      <c r="H55" s="25">
        <v>54.0</v>
      </c>
      <c r="I55" s="26">
        <v>2.953</v>
      </c>
      <c r="J55" s="25">
        <v>5.0</v>
      </c>
      <c r="K55" s="26">
        <v>4.198</v>
      </c>
      <c r="L55" s="25">
        <v>82.0</v>
      </c>
      <c r="M55" s="25">
        <v>13.73</v>
      </c>
      <c r="N55" s="25">
        <v>48.0</v>
      </c>
      <c r="O55" s="25">
        <f t="shared" si="1"/>
        <v>284</v>
      </c>
      <c r="P55" s="26">
        <f t="shared" si="2"/>
        <v>50.00155797</v>
      </c>
      <c r="Q55" s="25"/>
      <c r="R55" s="25"/>
      <c r="S55" s="25"/>
    </row>
    <row r="56">
      <c r="A56" s="21" t="s">
        <v>286</v>
      </c>
      <c r="B56" s="22">
        <v>6600.0</v>
      </c>
      <c r="C56" s="23">
        <v>5000.0</v>
      </c>
      <c r="D56" s="23">
        <v>12400.0</v>
      </c>
      <c r="E56" s="24">
        <v>0.448</v>
      </c>
      <c r="F56" s="25">
        <v>16.0</v>
      </c>
      <c r="G56" s="25">
        <v>-0.403</v>
      </c>
      <c r="H56" s="25">
        <v>99.0</v>
      </c>
      <c r="I56" s="26">
        <v>3.174</v>
      </c>
      <c r="J56" s="25">
        <v>88.0</v>
      </c>
      <c r="K56" s="26">
        <v>4.17</v>
      </c>
      <c r="L56" s="25">
        <v>58.0</v>
      </c>
      <c r="M56" s="25">
        <v>14.56</v>
      </c>
      <c r="N56" s="25">
        <v>27.0</v>
      </c>
      <c r="O56" s="25">
        <f t="shared" si="1"/>
        <v>288</v>
      </c>
      <c r="P56" s="26">
        <f t="shared" si="2"/>
        <v>49.29735456</v>
      </c>
      <c r="Q56" s="25"/>
      <c r="R56" s="25"/>
      <c r="S56" s="25"/>
    </row>
    <row r="57">
      <c r="A57" s="21" t="s">
        <v>232</v>
      </c>
      <c r="B57" s="22">
        <v>6800.0</v>
      </c>
      <c r="C57" s="23">
        <v>5000.0</v>
      </c>
      <c r="D57" s="23">
        <v>11700.0</v>
      </c>
      <c r="E57" s="24">
        <v>0.131</v>
      </c>
      <c r="F57" s="25">
        <v>48.0</v>
      </c>
      <c r="G57" s="25">
        <v>0.132</v>
      </c>
      <c r="H57" s="25">
        <v>47.0</v>
      </c>
      <c r="I57" s="26">
        <v>3.082</v>
      </c>
      <c r="J57" s="25">
        <v>44.0</v>
      </c>
      <c r="K57" s="26">
        <v>4.174</v>
      </c>
      <c r="L57" s="25">
        <v>63.0</v>
      </c>
      <c r="M57" s="25">
        <v>12.4</v>
      </c>
      <c r="N57" s="25">
        <v>86.0</v>
      </c>
      <c r="O57" s="25">
        <f t="shared" si="1"/>
        <v>288</v>
      </c>
      <c r="P57" s="26">
        <f t="shared" si="2"/>
        <v>49.29735456</v>
      </c>
      <c r="Q57" s="25"/>
      <c r="R57" s="25"/>
      <c r="S57" s="25"/>
    </row>
    <row r="58">
      <c r="A58" s="21" t="s">
        <v>243</v>
      </c>
      <c r="B58" s="22">
        <v>7000.0</v>
      </c>
      <c r="C58" s="23">
        <v>5800.0</v>
      </c>
      <c r="D58" s="23">
        <v>12400.0</v>
      </c>
      <c r="E58" s="24">
        <v>-0.231</v>
      </c>
      <c r="F58" s="25">
        <v>83.0</v>
      </c>
      <c r="G58" s="25">
        <v>-0.424</v>
      </c>
      <c r="H58" s="25">
        <v>100.0</v>
      </c>
      <c r="I58" s="26">
        <v>3.0</v>
      </c>
      <c r="J58" s="25">
        <v>10.0</v>
      </c>
      <c r="K58" s="26">
        <v>4.175</v>
      </c>
      <c r="L58" s="25">
        <v>66.0</v>
      </c>
      <c r="M58" s="25">
        <v>14.32</v>
      </c>
      <c r="N58" s="25">
        <v>31.0</v>
      </c>
      <c r="O58" s="25">
        <f t="shared" si="1"/>
        <v>290</v>
      </c>
      <c r="P58" s="26">
        <f t="shared" si="2"/>
        <v>48.94525286</v>
      </c>
      <c r="Q58" s="25"/>
      <c r="R58" s="25"/>
      <c r="S58" s="25"/>
    </row>
    <row r="59">
      <c r="A59" s="21" t="s">
        <v>207</v>
      </c>
      <c r="B59" s="22">
        <v>7800.0</v>
      </c>
      <c r="C59" s="23">
        <v>8300.0</v>
      </c>
      <c r="D59" s="23">
        <v>14900.0</v>
      </c>
      <c r="E59" s="24">
        <v>-0.322</v>
      </c>
      <c r="F59" s="25">
        <v>93.0</v>
      </c>
      <c r="G59" s="25">
        <v>0.605</v>
      </c>
      <c r="H59" s="25">
        <v>5.0</v>
      </c>
      <c r="I59" s="26">
        <v>3.185</v>
      </c>
      <c r="J59" s="25">
        <v>92.0</v>
      </c>
      <c r="K59" s="26">
        <v>4.121</v>
      </c>
      <c r="L59" s="25">
        <v>29.0</v>
      </c>
      <c r="M59" s="25">
        <v>13.0</v>
      </c>
      <c r="N59" s="25">
        <v>71.0</v>
      </c>
      <c r="O59" s="25">
        <f t="shared" si="1"/>
        <v>290</v>
      </c>
      <c r="P59" s="26">
        <f t="shared" si="2"/>
        <v>48.94525286</v>
      </c>
      <c r="Q59" s="25"/>
      <c r="R59" s="25"/>
      <c r="S59" s="25"/>
    </row>
    <row r="60">
      <c r="A60" s="21" t="s">
        <v>227</v>
      </c>
      <c r="B60" s="22">
        <v>7300.0</v>
      </c>
      <c r="C60" s="23">
        <v>6200.0</v>
      </c>
      <c r="D60" s="23">
        <v>13000.0</v>
      </c>
      <c r="E60" s="24">
        <v>-0.577</v>
      </c>
      <c r="F60" s="25">
        <v>101.0</v>
      </c>
      <c r="G60" s="25">
        <v>-0.063</v>
      </c>
      <c r="H60" s="25">
        <v>69.0</v>
      </c>
      <c r="I60" s="26">
        <v>3.105</v>
      </c>
      <c r="J60" s="25">
        <v>53.0</v>
      </c>
      <c r="K60" s="26">
        <v>4.124</v>
      </c>
      <c r="L60" s="25">
        <v>33.0</v>
      </c>
      <c r="M60" s="25">
        <v>14.21</v>
      </c>
      <c r="N60" s="25">
        <v>34.0</v>
      </c>
      <c r="O60" s="25">
        <f t="shared" si="1"/>
        <v>290</v>
      </c>
      <c r="P60" s="26">
        <f t="shared" si="2"/>
        <v>48.94525286</v>
      </c>
      <c r="Q60" s="25"/>
      <c r="R60" s="25"/>
      <c r="S60" s="25"/>
    </row>
    <row r="61">
      <c r="A61" s="21" t="s">
        <v>293</v>
      </c>
      <c r="B61" s="22">
        <v>6900.0</v>
      </c>
      <c r="C61" s="23">
        <v>5800.0</v>
      </c>
      <c r="D61" s="23">
        <v>12200.0</v>
      </c>
      <c r="E61" s="24">
        <v>0.18</v>
      </c>
      <c r="F61" s="25">
        <v>42.0</v>
      </c>
      <c r="G61" s="25">
        <v>-0.356</v>
      </c>
      <c r="H61" s="25">
        <v>92.0</v>
      </c>
      <c r="I61" s="26">
        <v>3.128</v>
      </c>
      <c r="J61" s="25">
        <v>62.0</v>
      </c>
      <c r="K61" s="26">
        <v>4.113</v>
      </c>
      <c r="L61" s="25">
        <v>21.0</v>
      </c>
      <c r="M61" s="25">
        <v>12.73</v>
      </c>
      <c r="N61" s="25">
        <v>75.0</v>
      </c>
      <c r="O61" s="25">
        <f t="shared" si="1"/>
        <v>292</v>
      </c>
      <c r="P61" s="26">
        <f t="shared" si="2"/>
        <v>48.59315115</v>
      </c>
      <c r="Q61" s="25"/>
      <c r="R61" s="25"/>
      <c r="S61" s="25"/>
    </row>
    <row r="62">
      <c r="A62" s="21" t="s">
        <v>292</v>
      </c>
      <c r="B62" s="22">
        <v>6800.0</v>
      </c>
      <c r="C62" s="23">
        <v>5200.0</v>
      </c>
      <c r="D62" s="23">
        <v>11200.0</v>
      </c>
      <c r="E62" s="24">
        <v>-0.204</v>
      </c>
      <c r="F62" s="25">
        <v>81.0</v>
      </c>
      <c r="G62" s="25">
        <v>-0.024</v>
      </c>
      <c r="H62" s="25">
        <v>65.0</v>
      </c>
      <c r="I62" s="26">
        <v>3.036</v>
      </c>
      <c r="J62" s="25">
        <v>23.0</v>
      </c>
      <c r="K62" s="26">
        <v>4.119</v>
      </c>
      <c r="L62" s="25">
        <v>27.0</v>
      </c>
      <c r="M62" s="25">
        <v>11.84</v>
      </c>
      <c r="N62" s="25">
        <v>100.0</v>
      </c>
      <c r="O62" s="25">
        <f t="shared" si="1"/>
        <v>296</v>
      </c>
      <c r="P62" s="26">
        <f t="shared" si="2"/>
        <v>47.88894775</v>
      </c>
      <c r="Q62" s="25"/>
      <c r="R62" s="25"/>
      <c r="S62" s="25"/>
    </row>
    <row r="63">
      <c r="A63" s="21" t="s">
        <v>48</v>
      </c>
      <c r="B63" s="22">
        <v>7200.0</v>
      </c>
      <c r="C63" s="23">
        <v>5900.0</v>
      </c>
      <c r="D63" s="23">
        <v>12800.0</v>
      </c>
      <c r="E63" s="24">
        <v>0.133</v>
      </c>
      <c r="F63" s="25">
        <v>47.0</v>
      </c>
      <c r="G63" s="25">
        <v>0.003</v>
      </c>
      <c r="H63" s="25">
        <v>60.0</v>
      </c>
      <c r="I63" s="26">
        <v>3.16</v>
      </c>
      <c r="J63" s="25">
        <v>80.0</v>
      </c>
      <c r="K63" s="26">
        <v>4.207</v>
      </c>
      <c r="L63" s="25">
        <v>86.0</v>
      </c>
      <c r="M63" s="25">
        <v>14.65</v>
      </c>
      <c r="N63" s="25">
        <v>26.0</v>
      </c>
      <c r="O63" s="25">
        <f t="shared" si="1"/>
        <v>299</v>
      </c>
      <c r="P63" s="26">
        <f t="shared" si="2"/>
        <v>47.36079519</v>
      </c>
      <c r="Q63" s="25"/>
      <c r="R63" s="25"/>
      <c r="S63" s="25"/>
    </row>
    <row r="64">
      <c r="A64" s="21" t="s">
        <v>90</v>
      </c>
      <c r="B64" s="22">
        <v>6800.0</v>
      </c>
      <c r="C64" s="23">
        <v>4700.0</v>
      </c>
      <c r="D64" s="23">
        <v>11400.0</v>
      </c>
      <c r="E64" s="24">
        <v>0.029</v>
      </c>
      <c r="F64" s="25">
        <v>59.0</v>
      </c>
      <c r="G64" s="25">
        <v>-0.04</v>
      </c>
      <c r="H64" s="25">
        <v>68.0</v>
      </c>
      <c r="I64" s="26">
        <v>3.031</v>
      </c>
      <c r="J64" s="25">
        <v>20.0</v>
      </c>
      <c r="K64" s="26">
        <v>4.194</v>
      </c>
      <c r="L64" s="25">
        <v>79.0</v>
      </c>
      <c r="M64" s="25">
        <v>12.72</v>
      </c>
      <c r="N64" s="25">
        <v>76.0</v>
      </c>
      <c r="O64" s="25">
        <f t="shared" si="1"/>
        <v>302</v>
      </c>
      <c r="P64" s="26">
        <f t="shared" si="2"/>
        <v>46.83264263</v>
      </c>
      <c r="Q64" s="25"/>
      <c r="R64" s="25"/>
      <c r="S64" s="25"/>
    </row>
    <row r="65">
      <c r="A65" s="21" t="s">
        <v>204</v>
      </c>
      <c r="B65" s="22">
        <v>7800.0</v>
      </c>
      <c r="C65" s="23">
        <v>6400.0</v>
      </c>
      <c r="D65" s="23">
        <v>13700.0</v>
      </c>
      <c r="E65" s="24">
        <v>0.231</v>
      </c>
      <c r="F65" s="25">
        <v>37.0</v>
      </c>
      <c r="G65" s="25">
        <v>-0.431</v>
      </c>
      <c r="H65" s="25">
        <v>102.0</v>
      </c>
      <c r="I65" s="26">
        <v>3.13</v>
      </c>
      <c r="J65" s="25">
        <v>64.0</v>
      </c>
      <c r="K65" s="26">
        <v>4.214</v>
      </c>
      <c r="L65" s="25">
        <v>89.0</v>
      </c>
      <c r="M65" s="25">
        <v>15.03</v>
      </c>
      <c r="N65" s="25">
        <v>18.0</v>
      </c>
      <c r="O65" s="25">
        <f t="shared" si="1"/>
        <v>310</v>
      </c>
      <c r="P65" s="26">
        <f t="shared" si="2"/>
        <v>45.42423581</v>
      </c>
      <c r="Q65" s="25"/>
      <c r="R65" s="25"/>
      <c r="S65" s="25"/>
    </row>
    <row r="66">
      <c r="A66" s="21" t="s">
        <v>172</v>
      </c>
      <c r="B66" s="22">
        <v>8500.0</v>
      </c>
      <c r="C66" s="23">
        <v>7200.0</v>
      </c>
      <c r="D66" s="23">
        <v>16100.0</v>
      </c>
      <c r="E66" s="24">
        <v>-0.157</v>
      </c>
      <c r="F66" s="25">
        <v>79.0</v>
      </c>
      <c r="G66" s="25">
        <v>-0.024</v>
      </c>
      <c r="H66" s="25">
        <v>65.0</v>
      </c>
      <c r="I66" s="26">
        <v>3.114</v>
      </c>
      <c r="J66" s="25">
        <v>57.0</v>
      </c>
      <c r="K66" s="26">
        <v>4.27</v>
      </c>
      <c r="L66" s="25">
        <v>103.0</v>
      </c>
      <c r="M66" s="25">
        <v>16.02</v>
      </c>
      <c r="N66" s="25">
        <v>6.0</v>
      </c>
      <c r="O66" s="25">
        <f t="shared" si="1"/>
        <v>310</v>
      </c>
      <c r="P66" s="26">
        <f t="shared" si="2"/>
        <v>45.42423581</v>
      </c>
      <c r="Q66" s="25"/>
      <c r="R66" s="25"/>
      <c r="S66" s="25"/>
    </row>
    <row r="67">
      <c r="A67" s="21" t="s">
        <v>294</v>
      </c>
      <c r="B67" s="22">
        <v>7300.0</v>
      </c>
      <c r="C67" s="23">
        <v>5800.0</v>
      </c>
      <c r="D67" s="23">
        <v>12900.0</v>
      </c>
      <c r="E67" s="24">
        <v>0.222</v>
      </c>
      <c r="F67" s="25">
        <v>39.0</v>
      </c>
      <c r="G67" s="25">
        <v>-0.479</v>
      </c>
      <c r="H67" s="25">
        <v>108.0</v>
      </c>
      <c r="I67" s="26">
        <v>3.255</v>
      </c>
      <c r="J67" s="25">
        <v>109.0</v>
      </c>
      <c r="K67" s="26">
        <v>4.122</v>
      </c>
      <c r="L67" s="25">
        <v>30.0</v>
      </c>
      <c r="M67" s="25">
        <v>14.38</v>
      </c>
      <c r="N67" s="25">
        <v>30.0</v>
      </c>
      <c r="O67" s="25">
        <f t="shared" si="1"/>
        <v>316</v>
      </c>
      <c r="P67" s="26">
        <f t="shared" si="2"/>
        <v>44.3679307</v>
      </c>
      <c r="Q67" s="25"/>
      <c r="R67" s="25"/>
      <c r="S67" s="25"/>
    </row>
    <row r="68">
      <c r="A68" s="21" t="s">
        <v>303</v>
      </c>
      <c r="B68" s="22">
        <v>7700.0</v>
      </c>
      <c r="C68" s="23">
        <v>5500.0</v>
      </c>
      <c r="D68" s="23">
        <v>13500.0</v>
      </c>
      <c r="E68" s="24">
        <v>0.051</v>
      </c>
      <c r="F68" s="25">
        <v>57.0</v>
      </c>
      <c r="G68" s="25">
        <v>-0.12</v>
      </c>
      <c r="H68" s="25">
        <v>76.0</v>
      </c>
      <c r="I68" s="26">
        <v>3.125</v>
      </c>
      <c r="J68" s="25">
        <v>61.0</v>
      </c>
      <c r="K68" s="26">
        <v>4.118</v>
      </c>
      <c r="L68" s="25">
        <v>26.0</v>
      </c>
      <c r="M68" s="25">
        <v>12.08</v>
      </c>
      <c r="N68" s="25">
        <v>96.0</v>
      </c>
      <c r="O68" s="25">
        <f t="shared" si="1"/>
        <v>316</v>
      </c>
      <c r="P68" s="26">
        <f t="shared" si="2"/>
        <v>44.3679307</v>
      </c>
      <c r="Q68" s="25"/>
      <c r="R68" s="25"/>
      <c r="S68" s="25"/>
    </row>
    <row r="69">
      <c r="A69" s="21" t="s">
        <v>143</v>
      </c>
      <c r="B69" s="22">
        <v>7100.0</v>
      </c>
      <c r="C69" s="23">
        <v>6100.0</v>
      </c>
      <c r="D69" s="23">
        <v>12800.0</v>
      </c>
      <c r="E69" s="24">
        <v>-0.707</v>
      </c>
      <c r="F69" s="25">
        <v>106.0</v>
      </c>
      <c r="G69" s="25">
        <v>0.103</v>
      </c>
      <c r="H69" s="25">
        <v>51.0</v>
      </c>
      <c r="I69" s="26">
        <v>3.049</v>
      </c>
      <c r="J69" s="25">
        <v>28.0</v>
      </c>
      <c r="K69" s="26">
        <v>4.175</v>
      </c>
      <c r="L69" s="25">
        <v>66.0</v>
      </c>
      <c r="M69" s="25">
        <v>13.18</v>
      </c>
      <c r="N69" s="25">
        <v>67.0</v>
      </c>
      <c r="O69" s="25">
        <f t="shared" si="1"/>
        <v>318</v>
      </c>
      <c r="P69" s="26">
        <f t="shared" si="2"/>
        <v>44.015829</v>
      </c>
      <c r="Q69" s="25"/>
      <c r="R69" s="25"/>
      <c r="S69" s="25"/>
    </row>
    <row r="70">
      <c r="A70" s="21" t="s">
        <v>220</v>
      </c>
      <c r="B70" s="22">
        <v>6800.0</v>
      </c>
      <c r="C70" s="23">
        <v>5300.0</v>
      </c>
      <c r="D70" s="23">
        <v>11900.0</v>
      </c>
      <c r="E70" s="24">
        <v>0.347</v>
      </c>
      <c r="F70" s="25">
        <v>28.0</v>
      </c>
      <c r="G70" s="25">
        <v>-0.368</v>
      </c>
      <c r="H70" s="25">
        <v>93.0</v>
      </c>
      <c r="I70" s="26">
        <v>3.243</v>
      </c>
      <c r="J70" s="25">
        <v>108.0</v>
      </c>
      <c r="K70" s="26">
        <v>4.137</v>
      </c>
      <c r="L70" s="25">
        <v>40.0</v>
      </c>
      <c r="M70" s="25">
        <v>13.5</v>
      </c>
      <c r="N70" s="25">
        <v>56.0</v>
      </c>
      <c r="O70" s="25">
        <f t="shared" si="1"/>
        <v>325</v>
      </c>
      <c r="P70" s="26">
        <f t="shared" si="2"/>
        <v>42.78347303</v>
      </c>
      <c r="Q70" s="25"/>
      <c r="R70" s="25"/>
      <c r="S70" s="25"/>
    </row>
    <row r="71">
      <c r="A71" s="21" t="s">
        <v>288</v>
      </c>
      <c r="B71" s="22">
        <v>6600.0</v>
      </c>
      <c r="C71" s="23">
        <v>4700.0</v>
      </c>
      <c r="D71" s="23">
        <v>11700.0</v>
      </c>
      <c r="E71" s="24">
        <v>0.058</v>
      </c>
      <c r="F71" s="25">
        <v>55.0</v>
      </c>
      <c r="G71" s="25">
        <v>0.203</v>
      </c>
      <c r="H71" s="25">
        <v>36.0</v>
      </c>
      <c r="I71" s="26">
        <v>3.031</v>
      </c>
      <c r="J71" s="25">
        <v>20.0</v>
      </c>
      <c r="K71" s="26">
        <v>4.29</v>
      </c>
      <c r="L71" s="25">
        <v>109.0</v>
      </c>
      <c r="M71" s="25">
        <v>10.8</v>
      </c>
      <c r="N71" s="25">
        <v>109.0</v>
      </c>
      <c r="O71" s="25">
        <f t="shared" si="1"/>
        <v>329</v>
      </c>
      <c r="P71" s="26">
        <f t="shared" si="2"/>
        <v>42.07926962</v>
      </c>
      <c r="Q71" s="25"/>
      <c r="R71" s="25"/>
      <c r="S71" s="25"/>
    </row>
    <row r="72">
      <c r="A72" s="21" t="s">
        <v>160</v>
      </c>
      <c r="B72" s="22">
        <v>8000.0</v>
      </c>
      <c r="C72" s="23">
        <v>6800.0</v>
      </c>
      <c r="D72" s="23">
        <v>13800.0</v>
      </c>
      <c r="E72" s="24">
        <v>-0.859</v>
      </c>
      <c r="F72" s="25">
        <v>110.0</v>
      </c>
      <c r="G72" s="25">
        <v>0.07</v>
      </c>
      <c r="H72" s="25">
        <v>53.0</v>
      </c>
      <c r="I72" s="26">
        <v>2.979</v>
      </c>
      <c r="J72" s="25">
        <v>8.0</v>
      </c>
      <c r="K72" s="26">
        <v>4.222</v>
      </c>
      <c r="L72" s="25">
        <v>92.0</v>
      </c>
      <c r="M72" s="25">
        <v>13.2</v>
      </c>
      <c r="N72" s="25">
        <v>66.0</v>
      </c>
      <c r="O72" s="25">
        <f t="shared" si="1"/>
        <v>329</v>
      </c>
      <c r="P72" s="26">
        <f t="shared" si="2"/>
        <v>42.07926962</v>
      </c>
      <c r="Q72" s="25"/>
      <c r="R72" s="25"/>
      <c r="S72" s="25"/>
    </row>
    <row r="73">
      <c r="A73" s="21" t="s">
        <v>244</v>
      </c>
      <c r="B73" s="22">
        <v>7200.0</v>
      </c>
      <c r="C73" s="23">
        <v>6000.0</v>
      </c>
      <c r="D73" s="23">
        <v>12400.0</v>
      </c>
      <c r="E73" s="24">
        <v>0.068</v>
      </c>
      <c r="F73" s="25">
        <v>53.0</v>
      </c>
      <c r="G73" s="25">
        <v>-0.103</v>
      </c>
      <c r="H73" s="25">
        <v>74.0</v>
      </c>
      <c r="I73" s="26">
        <v>3.167</v>
      </c>
      <c r="J73" s="25">
        <v>83.0</v>
      </c>
      <c r="K73" s="26">
        <v>4.178</v>
      </c>
      <c r="L73" s="25">
        <v>70.0</v>
      </c>
      <c r="M73" s="25">
        <v>13.64</v>
      </c>
      <c r="N73" s="25">
        <v>52.0</v>
      </c>
      <c r="O73" s="25">
        <f t="shared" si="1"/>
        <v>332</v>
      </c>
      <c r="P73" s="26">
        <f t="shared" si="2"/>
        <v>41.55111707</v>
      </c>
      <c r="Q73" s="25"/>
      <c r="R73" s="25"/>
      <c r="S73" s="25"/>
    </row>
    <row r="74">
      <c r="A74" s="21" t="s">
        <v>116</v>
      </c>
      <c r="B74" s="22">
        <v>8100.0</v>
      </c>
      <c r="C74" s="23">
        <v>6300.0</v>
      </c>
      <c r="D74" s="23">
        <v>13900.0</v>
      </c>
      <c r="E74" s="24">
        <v>-0.156</v>
      </c>
      <c r="F74" s="25">
        <v>78.0</v>
      </c>
      <c r="G74" s="25">
        <v>-0.02</v>
      </c>
      <c r="H74" s="25">
        <v>64.0</v>
      </c>
      <c r="I74" s="26">
        <v>3.095</v>
      </c>
      <c r="J74" s="25">
        <v>49.0</v>
      </c>
      <c r="K74" s="26">
        <v>4.189</v>
      </c>
      <c r="L74" s="25">
        <v>77.0</v>
      </c>
      <c r="M74" s="25">
        <v>13.16</v>
      </c>
      <c r="N74" s="25">
        <v>68.0</v>
      </c>
      <c r="O74" s="25">
        <f t="shared" si="1"/>
        <v>336</v>
      </c>
      <c r="P74" s="26">
        <f t="shared" si="2"/>
        <v>40.84691366</v>
      </c>
      <c r="Q74" s="25"/>
      <c r="R74" s="25"/>
      <c r="S74" s="25"/>
    </row>
    <row r="75">
      <c r="A75" s="21" t="s">
        <v>126</v>
      </c>
      <c r="B75" s="22">
        <v>6600.0</v>
      </c>
      <c r="C75" s="23">
        <v>5000.0</v>
      </c>
      <c r="D75" s="23">
        <v>11800.0</v>
      </c>
      <c r="E75" s="24">
        <v>-0.07</v>
      </c>
      <c r="F75" s="25">
        <v>66.0</v>
      </c>
      <c r="G75" s="25">
        <v>-0.184</v>
      </c>
      <c r="H75" s="25">
        <v>83.0</v>
      </c>
      <c r="I75" s="26">
        <v>3.043</v>
      </c>
      <c r="J75" s="25">
        <v>25.0</v>
      </c>
      <c r="K75" s="26">
        <v>4.17</v>
      </c>
      <c r="L75" s="25">
        <v>58.0</v>
      </c>
      <c r="M75" s="25">
        <v>11.42</v>
      </c>
      <c r="N75" s="25">
        <v>106.0</v>
      </c>
      <c r="O75" s="25">
        <f t="shared" si="1"/>
        <v>338</v>
      </c>
      <c r="P75" s="26">
        <f t="shared" si="2"/>
        <v>40.49481195</v>
      </c>
      <c r="Q75" s="25"/>
      <c r="R75" s="25"/>
      <c r="S75" s="25"/>
    </row>
    <row r="76">
      <c r="A76" s="21" t="s">
        <v>297</v>
      </c>
      <c r="B76" s="22">
        <v>6900.0</v>
      </c>
      <c r="C76" s="23">
        <v>5300.0</v>
      </c>
      <c r="D76" s="23">
        <v>11900.0</v>
      </c>
      <c r="E76" s="24">
        <v>-0.142</v>
      </c>
      <c r="F76" s="25">
        <v>74.0</v>
      </c>
      <c r="G76" s="25">
        <v>-0.452</v>
      </c>
      <c r="H76" s="25">
        <v>106.0</v>
      </c>
      <c r="I76" s="26">
        <v>3.029</v>
      </c>
      <c r="J76" s="25">
        <v>19.0</v>
      </c>
      <c r="K76" s="26">
        <v>4.194</v>
      </c>
      <c r="L76" s="25">
        <v>79.0</v>
      </c>
      <c r="M76" s="25">
        <v>13.41</v>
      </c>
      <c r="N76" s="25">
        <v>60.0</v>
      </c>
      <c r="O76" s="25">
        <f t="shared" si="1"/>
        <v>338</v>
      </c>
      <c r="P76" s="26">
        <f t="shared" si="2"/>
        <v>40.49481195</v>
      </c>
      <c r="Q76" s="25"/>
      <c r="R76" s="25"/>
      <c r="S76" s="25"/>
    </row>
    <row r="77">
      <c r="A77" s="21" t="s">
        <v>279</v>
      </c>
      <c r="B77" s="22">
        <v>7000.0</v>
      </c>
      <c r="C77" s="23">
        <v>5500.0</v>
      </c>
      <c r="D77" s="23">
        <v>11700.0</v>
      </c>
      <c r="E77" s="24">
        <v>-0.148</v>
      </c>
      <c r="F77" s="25">
        <v>76.0</v>
      </c>
      <c r="G77" s="25">
        <v>-0.237</v>
      </c>
      <c r="H77" s="25">
        <v>87.0</v>
      </c>
      <c r="I77" s="26">
        <v>3.132</v>
      </c>
      <c r="J77" s="25">
        <v>66.0</v>
      </c>
      <c r="K77" s="26">
        <v>4.167</v>
      </c>
      <c r="L77" s="25">
        <v>54.0</v>
      </c>
      <c r="M77" s="25">
        <v>13.38</v>
      </c>
      <c r="N77" s="25">
        <v>61.0</v>
      </c>
      <c r="O77" s="25">
        <f t="shared" si="1"/>
        <v>344</v>
      </c>
      <c r="P77" s="26">
        <f t="shared" si="2"/>
        <v>39.43850684</v>
      </c>
      <c r="Q77" s="25"/>
      <c r="R77" s="25"/>
      <c r="S77" s="25"/>
    </row>
    <row r="78">
      <c r="A78" s="21" t="s">
        <v>55</v>
      </c>
      <c r="B78" s="22">
        <v>7000.0</v>
      </c>
      <c r="C78" s="23">
        <v>6600.0</v>
      </c>
      <c r="D78" s="23">
        <v>13300.0</v>
      </c>
      <c r="E78" s="24">
        <v>-0.564</v>
      </c>
      <c r="F78" s="25">
        <v>100.0</v>
      </c>
      <c r="G78" s="25">
        <v>0.519</v>
      </c>
      <c r="H78" s="25">
        <v>9.0</v>
      </c>
      <c r="I78" s="26">
        <v>3.17</v>
      </c>
      <c r="J78" s="25">
        <v>84.0</v>
      </c>
      <c r="K78" s="26">
        <v>4.169</v>
      </c>
      <c r="L78" s="25">
        <v>56.0</v>
      </c>
      <c r="M78" s="25">
        <v>11.89</v>
      </c>
      <c r="N78" s="25">
        <v>98.0</v>
      </c>
      <c r="O78" s="25">
        <f t="shared" si="1"/>
        <v>347</v>
      </c>
      <c r="P78" s="26">
        <f t="shared" si="2"/>
        <v>38.91035428</v>
      </c>
      <c r="Q78" s="25"/>
      <c r="R78" s="25"/>
      <c r="S78" s="25"/>
    </row>
    <row r="79">
      <c r="A79" s="21" t="s">
        <v>229</v>
      </c>
      <c r="B79" s="22">
        <v>6600.0</v>
      </c>
      <c r="C79" s="23">
        <v>5300.0</v>
      </c>
      <c r="D79" s="23">
        <v>12100.0</v>
      </c>
      <c r="E79" s="24">
        <v>-0.002</v>
      </c>
      <c r="F79" s="25">
        <v>62.0</v>
      </c>
      <c r="G79" s="25">
        <v>-0.132</v>
      </c>
      <c r="H79" s="25">
        <v>77.0</v>
      </c>
      <c r="I79" s="26">
        <v>3.208</v>
      </c>
      <c r="J79" s="25">
        <v>97.0</v>
      </c>
      <c r="K79" s="26">
        <v>4.122</v>
      </c>
      <c r="L79" s="25">
        <v>30.0</v>
      </c>
      <c r="M79" s="25">
        <v>12.44</v>
      </c>
      <c r="N79" s="25">
        <v>83.0</v>
      </c>
      <c r="O79" s="25">
        <f t="shared" si="1"/>
        <v>349</v>
      </c>
      <c r="P79" s="26">
        <f t="shared" si="2"/>
        <v>38.55825258</v>
      </c>
      <c r="Q79" s="25"/>
      <c r="R79" s="25"/>
      <c r="S79" s="25"/>
    </row>
    <row r="80">
      <c r="A80" s="21" t="s">
        <v>181</v>
      </c>
      <c r="B80" s="22">
        <v>7200.0</v>
      </c>
      <c r="C80" s="23">
        <v>6500.0</v>
      </c>
      <c r="D80" s="23">
        <v>13500.0</v>
      </c>
      <c r="E80" s="24">
        <v>0.142</v>
      </c>
      <c r="F80" s="25">
        <v>44.0</v>
      </c>
      <c r="G80" s="25">
        <v>-0.306</v>
      </c>
      <c r="H80" s="25">
        <v>89.0</v>
      </c>
      <c r="I80" s="26">
        <v>3.178</v>
      </c>
      <c r="J80" s="25">
        <v>90.0</v>
      </c>
      <c r="K80" s="26">
        <v>4.174</v>
      </c>
      <c r="L80" s="25">
        <v>63.0</v>
      </c>
      <c r="M80" s="25">
        <v>13.13</v>
      </c>
      <c r="N80" s="25">
        <v>69.0</v>
      </c>
      <c r="O80" s="25">
        <f t="shared" si="1"/>
        <v>355</v>
      </c>
      <c r="P80" s="26">
        <f t="shared" si="2"/>
        <v>37.50194747</v>
      </c>
      <c r="Q80" s="25"/>
      <c r="R80" s="25"/>
      <c r="S80" s="25"/>
    </row>
    <row r="81">
      <c r="A81" s="21" t="s">
        <v>66</v>
      </c>
      <c r="B81" s="22">
        <v>7000.0</v>
      </c>
      <c r="C81" s="23">
        <v>4800.0</v>
      </c>
      <c r="D81" s="23">
        <v>11500.0</v>
      </c>
      <c r="E81" s="24">
        <v>-0.132</v>
      </c>
      <c r="F81" s="25">
        <v>73.0</v>
      </c>
      <c r="G81" s="25">
        <v>0.196</v>
      </c>
      <c r="H81" s="25">
        <v>37.0</v>
      </c>
      <c r="I81" s="26">
        <v>3.152</v>
      </c>
      <c r="J81" s="25">
        <v>73.0</v>
      </c>
      <c r="K81" s="26">
        <v>4.197</v>
      </c>
      <c r="L81" s="25">
        <v>81.0</v>
      </c>
      <c r="M81" s="25">
        <v>12.16</v>
      </c>
      <c r="N81" s="25">
        <v>94.0</v>
      </c>
      <c r="O81" s="25">
        <f t="shared" si="1"/>
        <v>358</v>
      </c>
      <c r="P81" s="26">
        <f t="shared" si="2"/>
        <v>36.97379491</v>
      </c>
      <c r="Q81" s="25"/>
      <c r="R81" s="25"/>
      <c r="S81" s="25"/>
    </row>
    <row r="82">
      <c r="A82" s="21" t="s">
        <v>105</v>
      </c>
      <c r="B82" s="22">
        <v>7000.0</v>
      </c>
      <c r="C82" s="23">
        <v>4800.0</v>
      </c>
      <c r="D82" s="23">
        <v>11500.0</v>
      </c>
      <c r="E82" s="24">
        <v>0.41</v>
      </c>
      <c r="F82" s="25">
        <v>21.0</v>
      </c>
      <c r="G82" s="25">
        <v>0.121</v>
      </c>
      <c r="H82" s="25">
        <v>49.0</v>
      </c>
      <c r="I82" s="26">
        <v>3.216</v>
      </c>
      <c r="J82" s="25">
        <v>99.0</v>
      </c>
      <c r="K82" s="26">
        <v>4.231</v>
      </c>
      <c r="L82" s="25">
        <v>95.0</v>
      </c>
      <c r="M82" s="25">
        <v>12.05</v>
      </c>
      <c r="N82" s="25">
        <v>97.0</v>
      </c>
      <c r="O82" s="25">
        <f t="shared" si="1"/>
        <v>361</v>
      </c>
      <c r="P82" s="26">
        <f t="shared" si="2"/>
        <v>36.44564235</v>
      </c>
      <c r="Q82" s="25"/>
      <c r="R82" s="25"/>
      <c r="S82" s="25"/>
    </row>
    <row r="83">
      <c r="A83" s="21" t="s">
        <v>156</v>
      </c>
      <c r="B83" s="22">
        <v>7300.0</v>
      </c>
      <c r="C83" s="23">
        <v>5500.0</v>
      </c>
      <c r="D83" s="23">
        <v>12100.0</v>
      </c>
      <c r="E83" s="24">
        <v>0.038</v>
      </c>
      <c r="F83" s="25">
        <v>58.0</v>
      </c>
      <c r="G83" s="25">
        <v>-0.393</v>
      </c>
      <c r="H83" s="25">
        <v>97.0</v>
      </c>
      <c r="I83" s="26">
        <v>3.304</v>
      </c>
      <c r="J83" s="25">
        <v>111.0</v>
      </c>
      <c r="K83" s="26">
        <v>4.16</v>
      </c>
      <c r="L83" s="25">
        <v>48.0</v>
      </c>
      <c r="M83" s="25">
        <v>13.76</v>
      </c>
      <c r="N83" s="25">
        <v>47.0</v>
      </c>
      <c r="O83" s="25">
        <f t="shared" si="1"/>
        <v>361</v>
      </c>
      <c r="P83" s="26">
        <f t="shared" si="2"/>
        <v>36.44564235</v>
      </c>
      <c r="Q83" s="25"/>
      <c r="R83" s="25"/>
      <c r="S83" s="25"/>
    </row>
    <row r="84">
      <c r="A84" s="21" t="s">
        <v>135</v>
      </c>
      <c r="B84" s="22">
        <v>6800.0</v>
      </c>
      <c r="C84" s="23">
        <v>5300.0</v>
      </c>
      <c r="D84" s="23">
        <v>11900.0</v>
      </c>
      <c r="E84" s="24">
        <v>-0.161</v>
      </c>
      <c r="F84" s="25">
        <v>80.0</v>
      </c>
      <c r="G84" s="25">
        <v>-0.381</v>
      </c>
      <c r="H84" s="25">
        <v>95.0</v>
      </c>
      <c r="I84" s="26">
        <v>3.07</v>
      </c>
      <c r="J84" s="25">
        <v>37.0</v>
      </c>
      <c r="K84" s="26">
        <v>4.175</v>
      </c>
      <c r="L84" s="25">
        <v>66.0</v>
      </c>
      <c r="M84" s="25">
        <v>12.44</v>
      </c>
      <c r="N84" s="25">
        <v>83.0</v>
      </c>
      <c r="O84" s="25">
        <f t="shared" si="1"/>
        <v>361</v>
      </c>
      <c r="P84" s="26">
        <f t="shared" si="2"/>
        <v>36.44564235</v>
      </c>
      <c r="Q84" s="25"/>
      <c r="R84" s="25"/>
      <c r="S84" s="25"/>
    </row>
    <row r="85">
      <c r="A85" s="21" t="s">
        <v>188</v>
      </c>
      <c r="B85" s="22">
        <v>6700.0</v>
      </c>
      <c r="C85" s="23" t="e">
        <v>#N/A</v>
      </c>
      <c r="D85" s="23">
        <v>12100.0</v>
      </c>
      <c r="E85" s="24">
        <v>-0.108</v>
      </c>
      <c r="F85" s="25">
        <v>70.0</v>
      </c>
      <c r="G85" s="25">
        <v>0.414</v>
      </c>
      <c r="H85" s="25">
        <v>20.0</v>
      </c>
      <c r="I85" s="26">
        <v>3.111</v>
      </c>
      <c r="J85" s="25">
        <v>55.0</v>
      </c>
      <c r="K85" s="26">
        <v>4.292</v>
      </c>
      <c r="L85" s="25">
        <v>110.0</v>
      </c>
      <c r="M85" s="25"/>
      <c r="N85" s="25">
        <v>111.0</v>
      </c>
      <c r="O85" s="25">
        <f t="shared" si="1"/>
        <v>366</v>
      </c>
      <c r="P85" s="26">
        <f t="shared" si="2"/>
        <v>35.56538809</v>
      </c>
      <c r="Q85" s="25"/>
      <c r="R85" s="25"/>
      <c r="S85" s="25"/>
    </row>
    <row r="86">
      <c r="A86" s="21" t="s">
        <v>281</v>
      </c>
      <c r="B86" s="22">
        <v>6900.0</v>
      </c>
      <c r="C86" s="23">
        <v>5300.0</v>
      </c>
      <c r="D86" s="23">
        <v>12000.0</v>
      </c>
      <c r="E86" s="24">
        <v>-0.089</v>
      </c>
      <c r="F86" s="25">
        <v>68.0</v>
      </c>
      <c r="G86" s="25">
        <v>0.18</v>
      </c>
      <c r="H86" s="25">
        <v>41.0</v>
      </c>
      <c r="I86" s="26">
        <v>3.162</v>
      </c>
      <c r="J86" s="25">
        <v>81.0</v>
      </c>
      <c r="K86" s="26">
        <v>4.276</v>
      </c>
      <c r="L86" s="25">
        <v>106.0</v>
      </c>
      <c r="M86" s="25">
        <v>12.94</v>
      </c>
      <c r="N86" s="25">
        <v>72.0</v>
      </c>
      <c r="O86" s="25">
        <f t="shared" si="1"/>
        <v>368</v>
      </c>
      <c r="P86" s="26">
        <f t="shared" si="2"/>
        <v>35.21328639</v>
      </c>
      <c r="Q86" s="25"/>
      <c r="R86" s="25"/>
      <c r="S86" s="25"/>
    </row>
    <row r="87">
      <c r="A87" s="21" t="s">
        <v>285</v>
      </c>
      <c r="B87" s="22">
        <v>7100.0</v>
      </c>
      <c r="C87" s="23">
        <v>5100.0</v>
      </c>
      <c r="D87" s="23">
        <v>12000.0</v>
      </c>
      <c r="E87" s="24">
        <v>-0.273</v>
      </c>
      <c r="F87" s="25">
        <v>89.0</v>
      </c>
      <c r="G87" s="25">
        <v>0.291</v>
      </c>
      <c r="H87" s="25">
        <v>30.0</v>
      </c>
      <c r="I87" s="26">
        <v>3.174</v>
      </c>
      <c r="J87" s="25">
        <v>88.0</v>
      </c>
      <c r="K87" s="26">
        <v>4.285</v>
      </c>
      <c r="L87" s="25">
        <v>107.0</v>
      </c>
      <c r="M87" s="25">
        <v>13.5</v>
      </c>
      <c r="N87" s="25">
        <v>56.0</v>
      </c>
      <c r="O87" s="25">
        <f t="shared" si="1"/>
        <v>370</v>
      </c>
      <c r="P87" s="26">
        <f t="shared" si="2"/>
        <v>34.86118468</v>
      </c>
      <c r="Q87" s="25"/>
      <c r="R87" s="25"/>
      <c r="S87" s="25"/>
    </row>
    <row r="88">
      <c r="A88" s="21" t="s">
        <v>277</v>
      </c>
      <c r="B88" s="22">
        <v>7100.0</v>
      </c>
      <c r="C88" s="23">
        <v>4600.0</v>
      </c>
      <c r="D88" s="23">
        <v>11700.0</v>
      </c>
      <c r="E88" s="24">
        <v>-0.128</v>
      </c>
      <c r="F88" s="25">
        <v>72.0</v>
      </c>
      <c r="G88" s="25">
        <v>-0.165</v>
      </c>
      <c r="H88" s="25">
        <v>81.0</v>
      </c>
      <c r="I88" s="26">
        <v>3.0</v>
      </c>
      <c r="J88" s="25">
        <v>10.0</v>
      </c>
      <c r="K88" s="26">
        <v>4.275</v>
      </c>
      <c r="L88" s="25">
        <v>104.0</v>
      </c>
      <c r="M88" s="25">
        <v>11.47</v>
      </c>
      <c r="N88" s="25">
        <v>105.0</v>
      </c>
      <c r="O88" s="25">
        <f t="shared" si="1"/>
        <v>372</v>
      </c>
      <c r="P88" s="26">
        <f t="shared" si="2"/>
        <v>34.50908298</v>
      </c>
      <c r="Q88" s="25"/>
      <c r="R88" s="25"/>
      <c r="S88" s="25"/>
    </row>
    <row r="89">
      <c r="A89" s="21" t="s">
        <v>211</v>
      </c>
      <c r="B89" s="22">
        <v>7000.0</v>
      </c>
      <c r="C89" s="23">
        <v>5600.0</v>
      </c>
      <c r="D89" s="23">
        <v>12400.0</v>
      </c>
      <c r="E89" s="24">
        <v>-0.263</v>
      </c>
      <c r="F89" s="25">
        <v>88.0</v>
      </c>
      <c r="G89" s="25">
        <v>-0.135</v>
      </c>
      <c r="H89" s="25">
        <v>78.0</v>
      </c>
      <c r="I89" s="26">
        <v>3.13</v>
      </c>
      <c r="J89" s="25">
        <v>64.0</v>
      </c>
      <c r="K89" s="26">
        <v>4.174</v>
      </c>
      <c r="L89" s="25">
        <v>63.0</v>
      </c>
      <c r="M89" s="25">
        <v>12.5</v>
      </c>
      <c r="N89" s="25">
        <v>81.0</v>
      </c>
      <c r="O89" s="25">
        <f t="shared" si="1"/>
        <v>374</v>
      </c>
      <c r="P89" s="26">
        <f t="shared" si="2"/>
        <v>34.15698127</v>
      </c>
      <c r="Q89" s="25"/>
      <c r="R89" s="25"/>
      <c r="S89" s="25"/>
    </row>
    <row r="90">
      <c r="A90" s="21" t="s">
        <v>255</v>
      </c>
      <c r="B90" s="22">
        <v>6700.0</v>
      </c>
      <c r="C90" s="23">
        <v>4500.0</v>
      </c>
      <c r="D90" s="23">
        <v>10800.0</v>
      </c>
      <c r="E90" s="24">
        <v>-0.517</v>
      </c>
      <c r="F90" s="25">
        <v>98.0</v>
      </c>
      <c r="G90" s="25">
        <v>-0.633</v>
      </c>
      <c r="H90" s="25">
        <v>110.0</v>
      </c>
      <c r="I90" s="26">
        <v>3.055</v>
      </c>
      <c r="J90" s="25">
        <v>32.0</v>
      </c>
      <c r="K90" s="26">
        <v>4.159</v>
      </c>
      <c r="L90" s="25">
        <v>47.0</v>
      </c>
      <c r="M90" s="25">
        <v>12.28</v>
      </c>
      <c r="N90" s="25">
        <v>89.0</v>
      </c>
      <c r="O90" s="25">
        <f t="shared" si="1"/>
        <v>376</v>
      </c>
      <c r="P90" s="26">
        <f t="shared" si="2"/>
        <v>33.80487957</v>
      </c>
      <c r="Q90" s="25"/>
      <c r="R90" s="25"/>
      <c r="S90" s="25"/>
    </row>
    <row r="91">
      <c r="A91" s="21" t="s">
        <v>201</v>
      </c>
      <c r="B91" s="22">
        <v>6800.0</v>
      </c>
      <c r="C91" s="23">
        <v>4700.0</v>
      </c>
      <c r="D91" s="23">
        <v>11400.0</v>
      </c>
      <c r="E91" s="24">
        <v>-0.238</v>
      </c>
      <c r="F91" s="25">
        <v>85.0</v>
      </c>
      <c r="G91" s="25">
        <v>-0.229</v>
      </c>
      <c r="H91" s="25">
        <v>86.0</v>
      </c>
      <c r="I91" s="26">
        <v>3.033</v>
      </c>
      <c r="J91" s="25">
        <v>22.0</v>
      </c>
      <c r="K91" s="26">
        <v>4.182</v>
      </c>
      <c r="L91" s="25">
        <v>73.0</v>
      </c>
      <c r="M91" s="25"/>
      <c r="N91" s="25">
        <v>111.0</v>
      </c>
      <c r="O91" s="25">
        <f t="shared" si="1"/>
        <v>377</v>
      </c>
      <c r="P91" s="26">
        <f t="shared" si="2"/>
        <v>33.62882872</v>
      </c>
      <c r="Q91" s="25"/>
      <c r="R91" s="25"/>
      <c r="S91" s="25"/>
    </row>
    <row r="92">
      <c r="A92" s="21" t="s">
        <v>183</v>
      </c>
      <c r="B92" s="22">
        <v>6900.0</v>
      </c>
      <c r="C92" s="23">
        <v>6500.0</v>
      </c>
      <c r="D92" s="23">
        <v>13200.0</v>
      </c>
      <c r="E92" s="24">
        <v>-0.244</v>
      </c>
      <c r="F92" s="25">
        <v>86.0</v>
      </c>
      <c r="G92" s="25">
        <v>0.136</v>
      </c>
      <c r="H92" s="25">
        <v>46.0</v>
      </c>
      <c r="I92" s="26">
        <v>3.163</v>
      </c>
      <c r="J92" s="25">
        <v>82.0</v>
      </c>
      <c r="K92" s="26">
        <v>4.178</v>
      </c>
      <c r="L92" s="25">
        <v>70.0</v>
      </c>
      <c r="M92" s="25">
        <v>12.18</v>
      </c>
      <c r="N92" s="25">
        <v>93.0</v>
      </c>
      <c r="O92" s="25">
        <f t="shared" si="1"/>
        <v>377</v>
      </c>
      <c r="P92" s="26">
        <f t="shared" si="2"/>
        <v>33.62882872</v>
      </c>
      <c r="Q92" s="25"/>
      <c r="R92" s="25"/>
      <c r="S92" s="25"/>
    </row>
    <row r="93">
      <c r="A93" s="21" t="s">
        <v>236</v>
      </c>
      <c r="B93" s="22">
        <v>6700.0</v>
      </c>
      <c r="C93" s="23">
        <v>4500.0</v>
      </c>
      <c r="D93" s="23">
        <v>10600.0</v>
      </c>
      <c r="E93" s="24">
        <v>-0.235</v>
      </c>
      <c r="F93" s="25">
        <v>84.0</v>
      </c>
      <c r="G93" s="25">
        <v>-0.117</v>
      </c>
      <c r="H93" s="25">
        <v>75.0</v>
      </c>
      <c r="I93" s="26">
        <v>3.0</v>
      </c>
      <c r="J93" s="25">
        <v>10.0</v>
      </c>
      <c r="K93" s="26">
        <v>4.286</v>
      </c>
      <c r="L93" s="25">
        <v>108.0</v>
      </c>
      <c r="M93" s="25">
        <v>11.68</v>
      </c>
      <c r="N93" s="25">
        <v>101.0</v>
      </c>
      <c r="O93" s="25">
        <f t="shared" si="1"/>
        <v>378</v>
      </c>
      <c r="P93" s="26">
        <f t="shared" si="2"/>
        <v>33.45277786</v>
      </c>
      <c r="Q93" s="25"/>
      <c r="R93" s="25"/>
      <c r="S93" s="25"/>
    </row>
    <row r="94">
      <c r="A94" s="21" t="s">
        <v>171</v>
      </c>
      <c r="B94" s="22">
        <v>7200.0</v>
      </c>
      <c r="C94" s="23">
        <v>4900.0</v>
      </c>
      <c r="D94" s="23">
        <v>11900.0</v>
      </c>
      <c r="E94" s="24">
        <v>0.084</v>
      </c>
      <c r="F94" s="25">
        <v>51.0</v>
      </c>
      <c r="G94" s="25">
        <v>-0.424</v>
      </c>
      <c r="H94" s="25">
        <v>100.0</v>
      </c>
      <c r="I94" s="26">
        <v>3.179</v>
      </c>
      <c r="J94" s="25">
        <v>91.0</v>
      </c>
      <c r="K94" s="26">
        <v>4.205</v>
      </c>
      <c r="L94" s="25">
        <v>85.0</v>
      </c>
      <c r="M94" s="25">
        <v>13.5</v>
      </c>
      <c r="N94" s="25">
        <v>56.0</v>
      </c>
      <c r="O94" s="25">
        <f t="shared" si="1"/>
        <v>383</v>
      </c>
      <c r="P94" s="26">
        <f t="shared" si="2"/>
        <v>32.5725236</v>
      </c>
      <c r="Q94" s="25"/>
      <c r="R94" s="25"/>
      <c r="S94" s="25"/>
    </row>
    <row r="95">
      <c r="A95" s="21" t="s">
        <v>96</v>
      </c>
      <c r="B95" s="22">
        <v>7100.0</v>
      </c>
      <c r="C95" s="23">
        <v>4900.0</v>
      </c>
      <c r="D95" s="23">
        <v>11400.0</v>
      </c>
      <c r="E95" s="24">
        <v>-0.024</v>
      </c>
      <c r="F95" s="25">
        <v>65.0</v>
      </c>
      <c r="G95" s="25">
        <v>0.041</v>
      </c>
      <c r="H95" s="25">
        <v>56.0</v>
      </c>
      <c r="I95" s="26">
        <v>3.208</v>
      </c>
      <c r="J95" s="25">
        <v>97.0</v>
      </c>
      <c r="K95" s="26">
        <v>4.188</v>
      </c>
      <c r="L95" s="25">
        <v>75.0</v>
      </c>
      <c r="M95" s="25">
        <v>12.22</v>
      </c>
      <c r="N95" s="25">
        <v>91.0</v>
      </c>
      <c r="O95" s="25">
        <f t="shared" si="1"/>
        <v>384</v>
      </c>
      <c r="P95" s="26">
        <f t="shared" si="2"/>
        <v>32.39647275</v>
      </c>
      <c r="Q95" s="25"/>
      <c r="R95" s="25"/>
      <c r="S95" s="25"/>
    </row>
    <row r="96">
      <c r="A96" s="21" t="s">
        <v>289</v>
      </c>
      <c r="B96" s="22">
        <v>6800.0</v>
      </c>
      <c r="C96" s="23">
        <v>4800.0</v>
      </c>
      <c r="D96" s="23">
        <v>11200.0</v>
      </c>
      <c r="E96" s="24">
        <v>-0.098</v>
      </c>
      <c r="F96" s="25">
        <v>69.0</v>
      </c>
      <c r="G96" s="25">
        <v>-0.301</v>
      </c>
      <c r="H96" s="25">
        <v>88.0</v>
      </c>
      <c r="I96" s="26">
        <v>3.083</v>
      </c>
      <c r="J96" s="25">
        <v>45.0</v>
      </c>
      <c r="K96" s="26">
        <v>4.25</v>
      </c>
      <c r="L96" s="25">
        <v>100.0</v>
      </c>
      <c r="M96" s="25">
        <v>12.44</v>
      </c>
      <c r="N96" s="25">
        <v>83.0</v>
      </c>
      <c r="O96" s="25">
        <f t="shared" si="1"/>
        <v>385</v>
      </c>
      <c r="P96" s="26">
        <f t="shared" si="2"/>
        <v>32.2204219</v>
      </c>
      <c r="Q96" s="25"/>
      <c r="R96" s="25"/>
      <c r="S96" s="25"/>
    </row>
    <row r="97">
      <c r="A97" s="21" t="s">
        <v>206</v>
      </c>
      <c r="B97" s="22">
        <v>6600.0</v>
      </c>
      <c r="C97" s="23">
        <v>5000.0</v>
      </c>
      <c r="D97" s="23">
        <v>11300.0</v>
      </c>
      <c r="E97" s="24">
        <v>0.009</v>
      </c>
      <c r="F97" s="25">
        <v>61.0</v>
      </c>
      <c r="G97" s="25">
        <v>-0.329</v>
      </c>
      <c r="H97" s="25">
        <v>91.0</v>
      </c>
      <c r="I97" s="26">
        <v>3.147</v>
      </c>
      <c r="J97" s="25">
        <v>70.0</v>
      </c>
      <c r="K97" s="26">
        <v>4.175</v>
      </c>
      <c r="L97" s="25">
        <v>66.0</v>
      </c>
      <c r="M97" s="25">
        <v>11.89</v>
      </c>
      <c r="N97" s="25">
        <v>98.0</v>
      </c>
      <c r="O97" s="25">
        <f t="shared" si="1"/>
        <v>386</v>
      </c>
      <c r="P97" s="26">
        <f t="shared" si="2"/>
        <v>32.04437105</v>
      </c>
      <c r="Q97" s="25"/>
      <c r="R97" s="25"/>
      <c r="S97" s="25"/>
    </row>
    <row r="98">
      <c r="A98" s="21" t="s">
        <v>276</v>
      </c>
      <c r="B98" s="22">
        <v>6600.0</v>
      </c>
      <c r="C98" s="23">
        <v>4600.0</v>
      </c>
      <c r="D98" s="23">
        <v>11700.0</v>
      </c>
      <c r="E98" s="24">
        <v>-0.431</v>
      </c>
      <c r="F98" s="25">
        <v>97.0</v>
      </c>
      <c r="G98" s="25">
        <v>-0.373</v>
      </c>
      <c r="H98" s="25">
        <v>94.0</v>
      </c>
      <c r="I98" s="26">
        <v>2.933</v>
      </c>
      <c r="J98" s="25">
        <v>3.0</v>
      </c>
      <c r="K98" s="26">
        <v>4.214</v>
      </c>
      <c r="L98" s="25">
        <v>89.0</v>
      </c>
      <c r="M98" s="25">
        <v>11.53</v>
      </c>
      <c r="N98" s="25">
        <v>103.0</v>
      </c>
      <c r="O98" s="25">
        <f t="shared" si="1"/>
        <v>386</v>
      </c>
      <c r="P98" s="26">
        <f t="shared" si="2"/>
        <v>32.04437105</v>
      </c>
      <c r="Q98" s="25"/>
      <c r="R98" s="25"/>
      <c r="S98" s="25"/>
    </row>
    <row r="99">
      <c r="A99" s="21" t="s">
        <v>196</v>
      </c>
      <c r="B99" s="22">
        <v>7000.0</v>
      </c>
      <c r="C99" s="23">
        <v>5400.0</v>
      </c>
      <c r="D99" s="23">
        <v>12000.0</v>
      </c>
      <c r="E99" s="24">
        <v>-0.888</v>
      </c>
      <c r="F99" s="25">
        <v>111.0</v>
      </c>
      <c r="G99" s="25">
        <v>0.212</v>
      </c>
      <c r="H99" s="25">
        <v>34.0</v>
      </c>
      <c r="I99" s="26">
        <v>3.14</v>
      </c>
      <c r="J99" s="25">
        <v>67.0</v>
      </c>
      <c r="K99" s="26">
        <v>4.243</v>
      </c>
      <c r="L99" s="25">
        <v>99.0</v>
      </c>
      <c r="M99" s="25">
        <v>12.72</v>
      </c>
      <c r="N99" s="25">
        <v>76.0</v>
      </c>
      <c r="O99" s="25">
        <f t="shared" si="1"/>
        <v>387</v>
      </c>
      <c r="P99" s="26">
        <f t="shared" si="2"/>
        <v>31.86832019</v>
      </c>
      <c r="Q99" s="25"/>
      <c r="R99" s="25"/>
      <c r="S99" s="25"/>
    </row>
    <row r="100">
      <c r="A100" s="21" t="s">
        <v>241</v>
      </c>
      <c r="B100" s="22">
        <v>7400.0</v>
      </c>
      <c r="C100" s="23">
        <v>5200.0</v>
      </c>
      <c r="D100" s="23">
        <v>12400.0</v>
      </c>
      <c r="E100" s="24">
        <v>-0.293</v>
      </c>
      <c r="F100" s="25">
        <v>90.0</v>
      </c>
      <c r="G100" s="25">
        <v>-0.004</v>
      </c>
      <c r="H100" s="25">
        <v>62.0</v>
      </c>
      <c r="I100" s="26">
        <v>3.222</v>
      </c>
      <c r="J100" s="25">
        <v>100.0</v>
      </c>
      <c r="K100" s="26">
        <v>4.188</v>
      </c>
      <c r="L100" s="25">
        <v>75.0</v>
      </c>
      <c r="M100" s="25">
        <v>13.25</v>
      </c>
      <c r="N100" s="25">
        <v>64.0</v>
      </c>
      <c r="O100" s="25">
        <f t="shared" si="1"/>
        <v>391</v>
      </c>
      <c r="P100" s="26">
        <f t="shared" si="2"/>
        <v>31.16411679</v>
      </c>
      <c r="Q100" s="25"/>
      <c r="R100" s="25"/>
      <c r="S100" s="25"/>
    </row>
    <row r="101">
      <c r="A101" s="21" t="s">
        <v>138</v>
      </c>
      <c r="B101" s="22">
        <v>6600.0</v>
      </c>
      <c r="C101" s="23">
        <v>5600.0</v>
      </c>
      <c r="D101" s="23">
        <v>11900.0</v>
      </c>
      <c r="E101" s="24">
        <v>-0.787</v>
      </c>
      <c r="F101" s="25">
        <v>109.0</v>
      </c>
      <c r="G101" s="25">
        <v>0.166</v>
      </c>
      <c r="H101" s="25">
        <v>43.0</v>
      </c>
      <c r="I101" s="26">
        <v>3.227</v>
      </c>
      <c r="J101" s="25">
        <v>103.0</v>
      </c>
      <c r="K101" s="26">
        <v>4.217</v>
      </c>
      <c r="L101" s="25">
        <v>91.0</v>
      </c>
      <c r="M101" s="25">
        <v>13.82</v>
      </c>
      <c r="N101" s="25">
        <v>46.0</v>
      </c>
      <c r="O101" s="25">
        <f t="shared" si="1"/>
        <v>392</v>
      </c>
      <c r="P101" s="26">
        <f t="shared" si="2"/>
        <v>30.98806593</v>
      </c>
      <c r="Q101" s="25"/>
      <c r="R101" s="25"/>
      <c r="S101" s="25"/>
    </row>
    <row r="102">
      <c r="A102" s="21" t="s">
        <v>231</v>
      </c>
      <c r="B102" s="22">
        <v>6900.0</v>
      </c>
      <c r="C102" s="23">
        <v>5100.0</v>
      </c>
      <c r="D102" s="23">
        <v>11700.0</v>
      </c>
      <c r="E102" s="24">
        <v>-0.357</v>
      </c>
      <c r="F102" s="25">
        <v>96.0</v>
      </c>
      <c r="G102" s="25">
        <v>0.565</v>
      </c>
      <c r="H102" s="25">
        <v>6.0</v>
      </c>
      <c r="I102" s="26">
        <v>3.226</v>
      </c>
      <c r="J102" s="25">
        <v>102.0</v>
      </c>
      <c r="K102" s="26">
        <v>4.275</v>
      </c>
      <c r="L102" s="25">
        <v>104.0</v>
      </c>
      <c r="M102" s="25">
        <v>11.64</v>
      </c>
      <c r="N102" s="25">
        <v>102.0</v>
      </c>
      <c r="O102" s="25">
        <f t="shared" si="1"/>
        <v>410</v>
      </c>
      <c r="P102" s="26">
        <f t="shared" si="2"/>
        <v>27.81915059</v>
      </c>
      <c r="Q102" s="25"/>
      <c r="R102" s="25"/>
      <c r="S102" s="25"/>
    </row>
    <row r="103">
      <c r="A103" s="21" t="s">
        <v>221</v>
      </c>
      <c r="B103" s="22">
        <v>7500.0</v>
      </c>
      <c r="C103" s="23">
        <v>7300.0</v>
      </c>
      <c r="D103" s="23">
        <v>15500.0</v>
      </c>
      <c r="E103" s="24">
        <v>-0.6</v>
      </c>
      <c r="F103" s="25">
        <v>104.0</v>
      </c>
      <c r="G103" s="25">
        <v>-0.639</v>
      </c>
      <c r="H103" s="25">
        <v>111.0</v>
      </c>
      <c r="I103" s="26">
        <v>3.171</v>
      </c>
      <c r="J103" s="25">
        <v>86.0</v>
      </c>
      <c r="K103" s="26">
        <v>4.26</v>
      </c>
      <c r="L103" s="25">
        <v>101.0</v>
      </c>
      <c r="M103" s="25">
        <v>15.66</v>
      </c>
      <c r="N103" s="25">
        <v>10.0</v>
      </c>
      <c r="O103" s="25">
        <f t="shared" si="1"/>
        <v>412</v>
      </c>
      <c r="P103" s="26">
        <f t="shared" si="2"/>
        <v>27.46704889</v>
      </c>
      <c r="Q103" s="25"/>
      <c r="R103" s="25"/>
      <c r="S103" s="25"/>
    </row>
    <row r="104">
      <c r="A104" s="21" t="s">
        <v>256</v>
      </c>
      <c r="B104" s="22">
        <v>7000.0</v>
      </c>
      <c r="C104" s="23">
        <v>5600.0</v>
      </c>
      <c r="D104" s="23">
        <v>12100.0</v>
      </c>
      <c r="E104" s="24">
        <v>-0.577</v>
      </c>
      <c r="F104" s="25">
        <v>101.0</v>
      </c>
      <c r="G104" s="25">
        <v>0.372</v>
      </c>
      <c r="H104" s="25">
        <v>24.0</v>
      </c>
      <c r="I104" s="26">
        <v>3.389</v>
      </c>
      <c r="J104" s="25">
        <v>113.0</v>
      </c>
      <c r="K104" s="26">
        <v>4.237</v>
      </c>
      <c r="L104" s="25">
        <v>97.0</v>
      </c>
      <c r="M104" s="25">
        <v>12.69</v>
      </c>
      <c r="N104" s="25">
        <v>78.0</v>
      </c>
      <c r="O104" s="25">
        <f t="shared" si="1"/>
        <v>413</v>
      </c>
      <c r="P104" s="26">
        <f t="shared" si="2"/>
        <v>27.29099804</v>
      </c>
      <c r="Q104" s="25"/>
      <c r="R104" s="25"/>
      <c r="S104" s="25"/>
    </row>
    <row r="105">
      <c r="A105" s="21" t="s">
        <v>151</v>
      </c>
      <c r="B105" s="22">
        <v>6900.0</v>
      </c>
      <c r="C105" s="23">
        <v>4500.0</v>
      </c>
      <c r="D105" s="23">
        <v>10500.0</v>
      </c>
      <c r="E105" s="24">
        <v>-0.594</v>
      </c>
      <c r="F105" s="25">
        <v>103.0</v>
      </c>
      <c r="G105" s="25">
        <v>-0.168</v>
      </c>
      <c r="H105" s="25">
        <v>82.0</v>
      </c>
      <c r="I105" s="26">
        <v>3.064</v>
      </c>
      <c r="J105" s="25">
        <v>35.0</v>
      </c>
      <c r="K105" s="26">
        <v>4.201</v>
      </c>
      <c r="L105" s="25">
        <v>83.0</v>
      </c>
      <c r="M105" s="25">
        <v>10.0</v>
      </c>
      <c r="N105" s="25">
        <v>110.0</v>
      </c>
      <c r="O105" s="25">
        <f t="shared" si="1"/>
        <v>413</v>
      </c>
      <c r="P105" s="26">
        <f t="shared" si="2"/>
        <v>27.29099804</v>
      </c>
      <c r="Q105" s="25"/>
      <c r="R105" s="25"/>
      <c r="S105" s="25"/>
    </row>
    <row r="106">
      <c r="A106" s="21" t="s">
        <v>298</v>
      </c>
      <c r="B106" s="22">
        <v>6700.0</v>
      </c>
      <c r="C106" s="23">
        <v>4800.0</v>
      </c>
      <c r="D106" s="23">
        <v>11300.0</v>
      </c>
      <c r="E106" s="24">
        <v>-0.213</v>
      </c>
      <c r="F106" s="25">
        <v>82.0</v>
      </c>
      <c r="G106" s="25">
        <v>-0.751</v>
      </c>
      <c r="H106" s="25">
        <v>112.0</v>
      </c>
      <c r="I106" s="26">
        <v>3.078</v>
      </c>
      <c r="J106" s="25">
        <v>41.0</v>
      </c>
      <c r="K106" s="26">
        <v>4.223</v>
      </c>
      <c r="L106" s="25">
        <v>93.0</v>
      </c>
      <c r="M106" s="25">
        <v>12.38</v>
      </c>
      <c r="N106" s="25">
        <v>87.0</v>
      </c>
      <c r="O106" s="25">
        <f t="shared" si="1"/>
        <v>415</v>
      </c>
      <c r="P106" s="26">
        <f t="shared" si="2"/>
        <v>26.93889633</v>
      </c>
      <c r="Q106" s="25"/>
      <c r="R106" s="25"/>
      <c r="S106" s="25"/>
    </row>
    <row r="107">
      <c r="A107" s="21" t="s">
        <v>41</v>
      </c>
      <c r="B107" s="22">
        <v>6800.0</v>
      </c>
      <c r="C107" s="23">
        <v>4700.0</v>
      </c>
      <c r="D107" s="23">
        <v>11500.0</v>
      </c>
      <c r="E107" s="24">
        <v>-0.555</v>
      </c>
      <c r="F107" s="25">
        <v>99.0</v>
      </c>
      <c r="G107" s="25">
        <v>-0.161</v>
      </c>
      <c r="H107" s="25">
        <v>79.0</v>
      </c>
      <c r="I107" s="26">
        <v>3.224</v>
      </c>
      <c r="J107" s="25">
        <v>101.0</v>
      </c>
      <c r="K107" s="26">
        <v>4.17</v>
      </c>
      <c r="L107" s="25">
        <v>58.0</v>
      </c>
      <c r="M107" s="25">
        <v>12.57</v>
      </c>
      <c r="N107" s="25">
        <v>80.0</v>
      </c>
      <c r="O107" s="25">
        <f t="shared" si="1"/>
        <v>417</v>
      </c>
      <c r="P107" s="26">
        <f t="shared" si="2"/>
        <v>26.58679463</v>
      </c>
      <c r="Q107" s="25"/>
      <c r="R107" s="25"/>
      <c r="S107" s="25"/>
    </row>
    <row r="108">
      <c r="A108" s="21" t="s">
        <v>291</v>
      </c>
      <c r="B108" s="22">
        <v>7000.0</v>
      </c>
      <c r="C108" s="23">
        <v>4900.0</v>
      </c>
      <c r="D108" s="23">
        <v>10700.0</v>
      </c>
      <c r="E108" s="24">
        <v>-0.307</v>
      </c>
      <c r="F108" s="25">
        <v>91.0</v>
      </c>
      <c r="G108" s="25">
        <v>-0.782</v>
      </c>
      <c r="H108" s="25">
        <v>113.0</v>
      </c>
      <c r="I108" s="26">
        <v>2.804</v>
      </c>
      <c r="J108" s="25">
        <v>1.0</v>
      </c>
      <c r="K108" s="26">
        <v>4.347</v>
      </c>
      <c r="L108" s="25">
        <v>113.0</v>
      </c>
      <c r="M108" s="25">
        <v>11.38</v>
      </c>
      <c r="N108" s="25">
        <v>107.0</v>
      </c>
      <c r="O108" s="25">
        <f t="shared" si="1"/>
        <v>425</v>
      </c>
      <c r="P108" s="26">
        <f t="shared" si="2"/>
        <v>25.17838781</v>
      </c>
      <c r="Q108" s="25"/>
      <c r="R108" s="25"/>
      <c r="S108" s="25"/>
    </row>
    <row r="109">
      <c r="A109" s="21" t="s">
        <v>185</v>
      </c>
      <c r="B109" s="22">
        <v>6900.0</v>
      </c>
      <c r="C109" s="23">
        <v>5900.0</v>
      </c>
      <c r="D109" s="23">
        <v>12900.0</v>
      </c>
      <c r="E109" s="24">
        <v>-0.114</v>
      </c>
      <c r="F109" s="25">
        <v>71.0</v>
      </c>
      <c r="G109" s="25">
        <v>-0.448</v>
      </c>
      <c r="H109" s="25">
        <v>105.0</v>
      </c>
      <c r="I109" s="26">
        <v>3.325</v>
      </c>
      <c r="J109" s="25">
        <v>112.0</v>
      </c>
      <c r="K109" s="26">
        <v>4.191</v>
      </c>
      <c r="L109" s="25">
        <v>78.0</v>
      </c>
      <c r="M109" s="25">
        <v>12.45</v>
      </c>
      <c r="N109" s="25">
        <v>82.0</v>
      </c>
      <c r="O109" s="25">
        <f t="shared" si="1"/>
        <v>448</v>
      </c>
      <c r="P109" s="26">
        <f t="shared" si="2"/>
        <v>21.12921821</v>
      </c>
      <c r="Q109" s="25"/>
      <c r="R109" s="25"/>
      <c r="S109" s="25"/>
    </row>
    <row r="110">
      <c r="A110" s="21" t="s">
        <v>275</v>
      </c>
      <c r="B110" s="22">
        <v>6800.0</v>
      </c>
      <c r="C110" s="23">
        <v>4800.0</v>
      </c>
      <c r="D110" s="23">
        <v>11700.0</v>
      </c>
      <c r="E110" s="24">
        <v>-1.248</v>
      </c>
      <c r="F110" s="25">
        <v>113.0</v>
      </c>
      <c r="G110" s="25">
        <v>-0.388</v>
      </c>
      <c r="H110" s="25">
        <v>96.0</v>
      </c>
      <c r="I110" s="26">
        <v>3.234</v>
      </c>
      <c r="J110" s="25">
        <v>104.0</v>
      </c>
      <c r="K110" s="26">
        <v>4.296</v>
      </c>
      <c r="L110" s="25">
        <v>111.0</v>
      </c>
      <c r="M110" s="25">
        <v>14.42</v>
      </c>
      <c r="N110" s="25">
        <v>29.0</v>
      </c>
      <c r="O110" s="25">
        <f t="shared" si="1"/>
        <v>453</v>
      </c>
      <c r="P110" s="26">
        <f t="shared" si="2"/>
        <v>20.24896395</v>
      </c>
      <c r="Q110" s="25"/>
      <c r="R110" s="25"/>
      <c r="S110" s="25"/>
    </row>
    <row r="111">
      <c r="A111" s="21" t="s">
        <v>261</v>
      </c>
      <c r="B111" s="22">
        <v>6600.0</v>
      </c>
      <c r="C111" s="23">
        <v>4900.0</v>
      </c>
      <c r="D111" s="23">
        <v>11700.0</v>
      </c>
      <c r="E111" s="24">
        <v>-0.313</v>
      </c>
      <c r="F111" s="25">
        <v>92.0</v>
      </c>
      <c r="G111" s="25">
        <v>-0.436</v>
      </c>
      <c r="H111" s="25">
        <v>103.0</v>
      </c>
      <c r="I111" s="26">
        <v>3.17</v>
      </c>
      <c r="J111" s="25">
        <v>84.0</v>
      </c>
      <c r="K111" s="26">
        <v>4.208</v>
      </c>
      <c r="L111" s="25">
        <v>87.0</v>
      </c>
      <c r="M111" s="25">
        <v>12.13</v>
      </c>
      <c r="N111" s="25">
        <v>95.0</v>
      </c>
      <c r="O111" s="25">
        <f t="shared" si="1"/>
        <v>461</v>
      </c>
      <c r="P111" s="26">
        <f t="shared" si="2"/>
        <v>18.84055713</v>
      </c>
      <c r="Q111" s="25"/>
      <c r="R111" s="25"/>
      <c r="S111" s="25"/>
    </row>
    <row r="112">
      <c r="A112" s="21" t="s">
        <v>129</v>
      </c>
      <c r="B112" s="22">
        <v>6700.0</v>
      </c>
      <c r="C112" s="23">
        <v>5400.0</v>
      </c>
      <c r="D112" s="23">
        <v>12000.0</v>
      </c>
      <c r="E112" s="24">
        <v>-0.956</v>
      </c>
      <c r="F112" s="25">
        <v>112.0</v>
      </c>
      <c r="G112" s="25">
        <v>-0.446</v>
      </c>
      <c r="H112" s="25">
        <v>104.0</v>
      </c>
      <c r="I112" s="26">
        <v>3.128</v>
      </c>
      <c r="J112" s="25">
        <v>62.0</v>
      </c>
      <c r="K112" s="26">
        <v>4.224</v>
      </c>
      <c r="L112" s="25">
        <v>94.0</v>
      </c>
      <c r="M112" s="25">
        <v>12.23</v>
      </c>
      <c r="N112" s="25">
        <v>90.0</v>
      </c>
      <c r="O112" s="25">
        <f t="shared" si="1"/>
        <v>462</v>
      </c>
      <c r="P112" s="26">
        <f t="shared" si="2"/>
        <v>18.66450628</v>
      </c>
      <c r="Q112" s="25"/>
      <c r="R112" s="25"/>
      <c r="S112" s="25"/>
    </row>
    <row r="113">
      <c r="A113" s="21" t="s">
        <v>170</v>
      </c>
      <c r="B113" s="22">
        <v>6700.0</v>
      </c>
      <c r="C113" s="23">
        <v>5300.0</v>
      </c>
      <c r="D113" s="23">
        <v>11200.0</v>
      </c>
      <c r="E113" s="24">
        <v>-0.154</v>
      </c>
      <c r="F113" s="25">
        <v>77.0</v>
      </c>
      <c r="G113" s="25">
        <v>-0.628</v>
      </c>
      <c r="H113" s="25">
        <v>109.0</v>
      </c>
      <c r="I113" s="26">
        <v>3.207</v>
      </c>
      <c r="J113" s="25">
        <v>96.0</v>
      </c>
      <c r="K113" s="26">
        <v>4.265</v>
      </c>
      <c r="L113" s="25">
        <v>102.0</v>
      </c>
      <c r="M113" s="25">
        <v>12.33</v>
      </c>
      <c r="N113" s="25">
        <v>88.0</v>
      </c>
      <c r="O113" s="25">
        <f t="shared" si="1"/>
        <v>472</v>
      </c>
      <c r="P113" s="26">
        <f t="shared" si="2"/>
        <v>16.90399776</v>
      </c>
      <c r="Q113" s="25"/>
      <c r="R113" s="25"/>
      <c r="S113" s="25"/>
    </row>
    <row r="114">
      <c r="A114" s="21" t="s">
        <v>257</v>
      </c>
      <c r="B114" s="22">
        <v>6800.0</v>
      </c>
      <c r="C114" s="23">
        <v>4500.0</v>
      </c>
      <c r="D114" s="23">
        <v>10600.0</v>
      </c>
      <c r="E114" s="24">
        <v>-0.682</v>
      </c>
      <c r="F114" s="25">
        <v>105.0</v>
      </c>
      <c r="G114" s="25">
        <v>-0.394</v>
      </c>
      <c r="H114" s="25">
        <v>98.0</v>
      </c>
      <c r="I114" s="26">
        <v>3.24</v>
      </c>
      <c r="J114" s="25">
        <v>106.0</v>
      </c>
      <c r="K114" s="26">
        <v>4.326</v>
      </c>
      <c r="L114" s="25">
        <v>112.0</v>
      </c>
      <c r="M114" s="25">
        <v>11.25</v>
      </c>
      <c r="N114" s="25">
        <v>108.0</v>
      </c>
      <c r="O114" s="25">
        <f t="shared" si="1"/>
        <v>529</v>
      </c>
      <c r="P114" s="26">
        <f t="shared" si="2"/>
        <v>6.869099181</v>
      </c>
      <c r="Q114" s="25"/>
      <c r="R114" s="25"/>
      <c r="S114" s="25"/>
    </row>
  </sheetData>
  <conditionalFormatting sqref="B2:B114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C2:C114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D2:D114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E2:E114">
    <cfRule type="colorScale" priority="4">
      <colorScale>
        <cfvo type="min"/>
        <cfvo type="percentile" val="50"/>
        <cfvo type="max"/>
        <color rgb="FF5FBC88"/>
        <color rgb="FFFFD666"/>
        <color rgb="FF5FBC88"/>
      </colorScale>
    </cfRule>
  </conditionalFormatting>
  <conditionalFormatting sqref="G2:G114">
    <cfRule type="colorScale" priority="5">
      <colorScale>
        <cfvo type="min"/>
        <cfvo type="percentile" val="50"/>
        <cfvo type="max"/>
        <color rgb="FFE67C73"/>
        <color rgb="FFFFD666"/>
        <color rgb="FF5FBC88"/>
      </colorScale>
    </cfRule>
  </conditionalFormatting>
  <conditionalFormatting sqref="I2:I114">
    <cfRule type="colorScale" priority="6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K2:K114">
    <cfRule type="colorScale" priority="7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M2:M114">
    <cfRule type="colorScale" priority="8">
      <colorScale>
        <cfvo type="min"/>
        <cfvo type="percentile" val="50"/>
        <cfvo type="max"/>
        <color rgb="FFE77E72"/>
        <color rgb="FFFFD666"/>
        <color rgb="FF80C182"/>
      </colorScale>
    </cfRule>
  </conditionalFormatting>
  <conditionalFormatting sqref="P2:P114">
    <cfRule type="colorScale" priority="9">
      <colorScale>
        <cfvo type="min"/>
        <cfvo type="percentile" val="50"/>
        <cfvo type="max"/>
        <color rgb="FFEA8A71"/>
        <color rgb="FFFFD666"/>
        <color rgb="FF58BB8A"/>
      </colorScale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57"/>
    <col customWidth="1" min="2" max="2" width="6.14"/>
    <col customWidth="1" min="3" max="3" width="8.0"/>
    <col customWidth="1" min="4" max="4" width="8.86"/>
    <col customWidth="1" min="5" max="5" width="6.86"/>
    <col customWidth="1" min="6" max="6" width="8.71"/>
    <col customWidth="1" min="7" max="33" width="18.57"/>
  </cols>
  <sheetData>
    <row r="1">
      <c r="A1" s="3" t="s">
        <v>1</v>
      </c>
      <c r="B1" s="3" t="s">
        <v>308</v>
      </c>
      <c r="C1" s="3" t="s">
        <v>309</v>
      </c>
      <c r="D1" s="3" t="s">
        <v>310</v>
      </c>
      <c r="E1" s="3" t="s">
        <v>311</v>
      </c>
      <c r="F1" s="3" t="s">
        <v>312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>
      <c r="A2" s="5" t="s">
        <v>61</v>
      </c>
      <c r="B2" s="5">
        <v>12000.0</v>
      </c>
      <c r="C2" s="5">
        <v>10200.0</v>
      </c>
      <c r="D2" s="5">
        <v>19100.0</v>
      </c>
      <c r="E2" s="5">
        <v>8.0</v>
      </c>
      <c r="F2" s="20">
        <f t="shared" ref="F2:F119" si="1">1/(1+E2)</f>
        <v>0.1111111111</v>
      </c>
      <c r="G2" s="5"/>
      <c r="H2" s="1"/>
      <c r="I2" s="1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5"/>
      <c r="V2" s="5"/>
      <c r="W2" s="1"/>
      <c r="X2" s="5"/>
      <c r="Y2" s="1"/>
      <c r="Z2" s="1"/>
      <c r="AA2" s="1"/>
      <c r="AB2" s="5"/>
      <c r="AC2" s="1"/>
      <c r="AD2" s="1"/>
      <c r="AE2" s="5"/>
      <c r="AF2" s="1"/>
      <c r="AG2" s="1"/>
    </row>
    <row r="3">
      <c r="A3" s="5" t="s">
        <v>27</v>
      </c>
      <c r="B3" s="5">
        <v>10900.0</v>
      </c>
      <c r="C3" s="5">
        <v>9700.0</v>
      </c>
      <c r="D3" s="5">
        <v>18000.0</v>
      </c>
      <c r="E3" s="5">
        <v>12.0</v>
      </c>
      <c r="F3" s="20">
        <f t="shared" si="1"/>
        <v>0.07692307692</v>
      </c>
      <c r="G3" s="5"/>
      <c r="H3" s="1"/>
      <c r="I3" s="1"/>
      <c r="J3" s="5"/>
      <c r="K3" s="1"/>
      <c r="L3" s="1"/>
      <c r="M3" s="1"/>
      <c r="N3" s="1"/>
      <c r="O3" s="1"/>
      <c r="P3" s="1"/>
      <c r="Q3" s="1"/>
      <c r="R3" s="1"/>
      <c r="S3" s="1"/>
      <c r="T3" s="1"/>
      <c r="U3" s="5"/>
      <c r="V3" s="5"/>
      <c r="W3" s="1"/>
      <c r="X3" s="5"/>
      <c r="Y3" s="1"/>
      <c r="Z3" s="1"/>
      <c r="AA3" s="1"/>
      <c r="AB3" s="5"/>
      <c r="AC3" s="1"/>
      <c r="AD3" s="1"/>
      <c r="AE3" s="5"/>
      <c r="AF3" s="1"/>
      <c r="AG3" s="1"/>
    </row>
    <row r="4">
      <c r="A4" s="5" t="s">
        <v>51</v>
      </c>
      <c r="B4" s="5">
        <v>11100.0</v>
      </c>
      <c r="C4" s="5">
        <v>9800.0</v>
      </c>
      <c r="D4" s="5">
        <v>17800.0</v>
      </c>
      <c r="E4" s="5">
        <v>14.0</v>
      </c>
      <c r="F4" s="20">
        <f t="shared" si="1"/>
        <v>0.06666666667</v>
      </c>
      <c r="G4" s="5"/>
      <c r="H4" s="1"/>
      <c r="I4" s="1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5"/>
      <c r="V4" s="5"/>
      <c r="W4" s="1"/>
      <c r="X4" s="5"/>
      <c r="Y4" s="1"/>
      <c r="Z4" s="1"/>
      <c r="AA4" s="1"/>
      <c r="AB4" s="5"/>
      <c r="AC4" s="1"/>
      <c r="AD4" s="1"/>
      <c r="AE4" s="5"/>
      <c r="AF4" s="1"/>
      <c r="AG4" s="1"/>
    </row>
    <row r="5">
      <c r="A5" s="5" t="s">
        <v>157</v>
      </c>
      <c r="B5" s="5">
        <v>9300.0</v>
      </c>
      <c r="C5" s="5">
        <v>8000.0</v>
      </c>
      <c r="D5" s="5">
        <v>16400.0</v>
      </c>
      <c r="E5" s="5">
        <v>22.0</v>
      </c>
      <c r="F5" s="20">
        <f t="shared" si="1"/>
        <v>0.04347826087</v>
      </c>
      <c r="G5" s="5"/>
      <c r="H5" s="1"/>
      <c r="I5" s="1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5"/>
      <c r="V5" s="5"/>
      <c r="W5" s="1"/>
      <c r="X5" s="5"/>
      <c r="Y5" s="1"/>
      <c r="Z5" s="1"/>
      <c r="AA5" s="1"/>
      <c r="AB5" s="5"/>
      <c r="AC5" s="1"/>
      <c r="AD5" s="1"/>
      <c r="AE5" s="5"/>
      <c r="AF5" s="1"/>
      <c r="AG5" s="1"/>
    </row>
    <row r="6">
      <c r="A6" s="5" t="s">
        <v>153</v>
      </c>
      <c r="B6" s="5">
        <v>9800.0</v>
      </c>
      <c r="C6" s="5">
        <v>8500.0</v>
      </c>
      <c r="D6" s="5">
        <v>16400.0</v>
      </c>
      <c r="E6" s="5">
        <v>22.0</v>
      </c>
      <c r="F6" s="20">
        <f t="shared" si="1"/>
        <v>0.04347826087</v>
      </c>
      <c r="G6" s="5"/>
      <c r="H6" s="1"/>
      <c r="I6" s="1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5"/>
      <c r="V6" s="5"/>
      <c r="W6" s="1"/>
      <c r="X6" s="5"/>
      <c r="Y6" s="1"/>
      <c r="Z6" s="1"/>
      <c r="AA6" s="1"/>
      <c r="AB6" s="5"/>
      <c r="AC6" s="1"/>
      <c r="AD6" s="1"/>
      <c r="AE6" s="5"/>
      <c r="AF6" s="1"/>
      <c r="AG6" s="1"/>
    </row>
    <row r="7">
      <c r="A7" s="5" t="s">
        <v>70</v>
      </c>
      <c r="B7" s="5">
        <v>8900.0</v>
      </c>
      <c r="C7" s="5">
        <v>8800.0</v>
      </c>
      <c r="D7" s="5">
        <v>16300.0</v>
      </c>
      <c r="E7" s="5">
        <v>25.0</v>
      </c>
      <c r="F7" s="20">
        <f t="shared" si="1"/>
        <v>0.03846153846</v>
      </c>
      <c r="G7" s="5"/>
      <c r="H7" s="1"/>
      <c r="I7" s="1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5"/>
      <c r="V7" s="5"/>
      <c r="W7" s="1"/>
      <c r="X7" s="5"/>
      <c r="Y7" s="1"/>
      <c r="Z7" s="1"/>
      <c r="AA7" s="1"/>
      <c r="AB7" s="5"/>
      <c r="AC7" s="1"/>
      <c r="AD7" s="1"/>
      <c r="AE7" s="5"/>
      <c r="AF7" s="1"/>
      <c r="AG7" s="1"/>
    </row>
    <row r="8">
      <c r="A8" s="5" t="s">
        <v>177</v>
      </c>
      <c r="B8" s="5">
        <v>9100.0</v>
      </c>
      <c r="C8" s="5">
        <v>8700.0</v>
      </c>
      <c r="D8" s="5">
        <v>16100.0</v>
      </c>
      <c r="E8" s="5">
        <v>25.0</v>
      </c>
      <c r="F8" s="20">
        <f t="shared" si="1"/>
        <v>0.03846153846</v>
      </c>
      <c r="G8" s="5"/>
      <c r="H8" s="1"/>
      <c r="I8" s="1"/>
      <c r="J8" s="5"/>
      <c r="K8" s="1"/>
      <c r="L8" s="1"/>
      <c r="M8" s="1"/>
      <c r="N8" s="1"/>
      <c r="O8" s="1"/>
      <c r="P8" s="1"/>
      <c r="Q8" s="1"/>
      <c r="R8" s="1"/>
      <c r="S8" s="1"/>
      <c r="T8" s="1"/>
      <c r="U8" s="5"/>
      <c r="V8" s="5"/>
      <c r="W8" s="1"/>
      <c r="X8" s="5"/>
      <c r="Y8" s="1"/>
      <c r="Z8" s="1"/>
      <c r="AA8" s="1"/>
      <c r="AB8" s="5"/>
      <c r="AC8" s="1"/>
      <c r="AD8" s="1"/>
      <c r="AE8" s="5"/>
      <c r="AF8" s="1"/>
      <c r="AG8" s="1"/>
    </row>
    <row r="9">
      <c r="A9" s="5" t="s">
        <v>57</v>
      </c>
      <c r="B9" s="5">
        <v>9500.0</v>
      </c>
      <c r="C9" s="5">
        <v>8400.0</v>
      </c>
      <c r="D9" s="5">
        <v>16400.0</v>
      </c>
      <c r="E9" s="5">
        <v>30.0</v>
      </c>
      <c r="F9" s="20">
        <f t="shared" si="1"/>
        <v>0.03225806452</v>
      </c>
      <c r="G9" s="5"/>
      <c r="H9" s="1"/>
      <c r="I9" s="1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5"/>
      <c r="V9" s="5"/>
      <c r="W9" s="1"/>
      <c r="X9" s="5"/>
      <c r="Y9" s="1"/>
      <c r="Z9" s="1"/>
      <c r="AA9" s="1"/>
      <c r="AB9" s="5"/>
      <c r="AC9" s="1"/>
      <c r="AD9" s="1"/>
      <c r="AE9" s="5"/>
      <c r="AF9" s="1"/>
      <c r="AG9" s="1"/>
    </row>
    <row r="10">
      <c r="A10" s="5" t="s">
        <v>172</v>
      </c>
      <c r="B10" s="5">
        <v>8500.0</v>
      </c>
      <c r="C10" s="5">
        <v>7200.0</v>
      </c>
      <c r="D10" s="5">
        <v>16100.0</v>
      </c>
      <c r="E10" s="5">
        <v>30.0</v>
      </c>
      <c r="F10" s="20">
        <f t="shared" si="1"/>
        <v>0.03225806452</v>
      </c>
      <c r="G10" s="5"/>
      <c r="H10" s="1"/>
      <c r="I10" s="1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5"/>
      <c r="V10" s="5"/>
      <c r="W10" s="1"/>
      <c r="X10" s="5"/>
      <c r="Y10" s="1"/>
      <c r="Z10" s="1"/>
      <c r="AA10" s="1"/>
      <c r="AB10" s="5"/>
      <c r="AC10" s="1"/>
      <c r="AD10" s="1"/>
      <c r="AE10" s="5"/>
      <c r="AF10" s="1"/>
      <c r="AG10" s="1"/>
    </row>
    <row r="11">
      <c r="A11" s="5" t="s">
        <v>267</v>
      </c>
      <c r="B11" s="5">
        <v>9200.0</v>
      </c>
      <c r="C11" s="5">
        <v>7300.0</v>
      </c>
      <c r="D11" s="5">
        <v>15800.0</v>
      </c>
      <c r="E11" s="5">
        <v>33.0</v>
      </c>
      <c r="F11" s="20">
        <f t="shared" si="1"/>
        <v>0.02941176471</v>
      </c>
      <c r="G11" s="5"/>
      <c r="H11" s="1"/>
      <c r="I11" s="1"/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  <c r="U11" s="5"/>
      <c r="V11" s="5"/>
      <c r="W11" s="1"/>
      <c r="X11" s="5"/>
      <c r="Y11" s="1"/>
      <c r="Z11" s="1"/>
      <c r="AA11" s="1"/>
      <c r="AB11" s="5"/>
      <c r="AC11" s="1"/>
      <c r="AD11" s="1"/>
      <c r="AE11" s="5"/>
      <c r="AF11" s="1"/>
      <c r="AG11" s="1"/>
    </row>
    <row r="12">
      <c r="A12" s="4" t="s">
        <v>190</v>
      </c>
      <c r="B12" s="5">
        <v>9400.0</v>
      </c>
      <c r="C12" s="5">
        <v>8500.0</v>
      </c>
      <c r="D12" s="5">
        <v>15600.0</v>
      </c>
      <c r="E12" s="5">
        <v>35.0</v>
      </c>
      <c r="F12" s="20">
        <f t="shared" si="1"/>
        <v>0.02777777778</v>
      </c>
      <c r="G12" s="5"/>
      <c r="H12" s="1"/>
      <c r="I12" s="1"/>
      <c r="J12" s="5"/>
      <c r="K12" s="1"/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  <c r="W12" s="1"/>
      <c r="X12" s="5"/>
      <c r="Y12" s="1"/>
      <c r="Z12" s="1"/>
      <c r="AA12" s="1"/>
      <c r="AB12" s="5"/>
      <c r="AC12" s="1"/>
      <c r="AD12" s="1"/>
      <c r="AE12" s="5"/>
      <c r="AF12" s="1"/>
      <c r="AG12" s="1"/>
    </row>
    <row r="13">
      <c r="A13" s="5" t="s">
        <v>87</v>
      </c>
      <c r="B13" s="5">
        <v>8200.0</v>
      </c>
      <c r="C13" s="5">
        <v>7800.0</v>
      </c>
      <c r="D13" s="5">
        <v>15700.0</v>
      </c>
      <c r="E13" s="5">
        <v>40.0</v>
      </c>
      <c r="F13" s="20">
        <f t="shared" si="1"/>
        <v>0.0243902439</v>
      </c>
      <c r="G13" s="5"/>
      <c r="H13" s="1"/>
      <c r="I13" s="1"/>
      <c r="J13" s="5"/>
      <c r="K13" s="1"/>
      <c r="L13" s="1"/>
      <c r="M13" s="1"/>
      <c r="N13" s="1"/>
      <c r="O13" s="1"/>
      <c r="P13" s="1"/>
      <c r="Q13" s="1"/>
      <c r="R13" s="1"/>
      <c r="S13" s="1"/>
      <c r="T13" s="1"/>
      <c r="U13" s="5"/>
      <c r="V13" s="5"/>
      <c r="W13" s="1"/>
      <c r="X13" s="5"/>
      <c r="Y13" s="1"/>
      <c r="Z13" s="1"/>
      <c r="AA13" s="1"/>
      <c r="AB13" s="5"/>
      <c r="AC13" s="1"/>
      <c r="AD13" s="1"/>
      <c r="AE13" s="5"/>
      <c r="AF13" s="1"/>
      <c r="AG13" s="1"/>
    </row>
    <row r="14">
      <c r="A14" s="5" t="s">
        <v>230</v>
      </c>
      <c r="B14" s="5">
        <v>7700.0</v>
      </c>
      <c r="C14" s="5">
        <v>7500.0</v>
      </c>
      <c r="D14" s="5">
        <v>15400.0</v>
      </c>
      <c r="E14" s="5">
        <v>40.0</v>
      </c>
      <c r="F14" s="20">
        <f t="shared" si="1"/>
        <v>0.0243902439</v>
      </c>
      <c r="G14" s="5"/>
      <c r="H14" s="1"/>
      <c r="I14" s="1"/>
      <c r="J14" s="5"/>
      <c r="K14" s="1"/>
      <c r="L14" s="1"/>
      <c r="M14" s="1"/>
      <c r="N14" s="1"/>
      <c r="O14" s="1"/>
      <c r="P14" s="1"/>
      <c r="Q14" s="1"/>
      <c r="R14" s="1"/>
      <c r="S14" s="1"/>
      <c r="T14" s="1"/>
      <c r="U14" s="5"/>
      <c r="V14" s="5"/>
      <c r="W14" s="1"/>
      <c r="X14" s="5"/>
      <c r="Y14" s="1"/>
      <c r="Z14" s="1"/>
      <c r="AA14" s="1"/>
      <c r="AB14" s="5"/>
      <c r="AC14" s="1"/>
      <c r="AD14" s="1"/>
      <c r="AE14" s="5"/>
      <c r="AF14" s="1"/>
      <c r="AG14" s="1"/>
    </row>
    <row r="15">
      <c r="A15" s="5" t="s">
        <v>103</v>
      </c>
      <c r="B15" s="5">
        <v>7600.0</v>
      </c>
      <c r="C15" s="5">
        <v>7000.0</v>
      </c>
      <c r="D15" s="5">
        <v>15300.0</v>
      </c>
      <c r="E15" s="5">
        <v>45.0</v>
      </c>
      <c r="F15" s="20">
        <f t="shared" si="1"/>
        <v>0.02173913043</v>
      </c>
      <c r="G15" s="5"/>
      <c r="H15" s="1"/>
      <c r="I15" s="1"/>
      <c r="J15" s="5"/>
      <c r="K15" s="1"/>
      <c r="L15" s="1"/>
      <c r="M15" s="1"/>
      <c r="N15" s="1"/>
      <c r="O15" s="1"/>
      <c r="P15" s="1"/>
      <c r="Q15" s="1"/>
      <c r="R15" s="1"/>
      <c r="S15" s="1"/>
      <c r="T15" s="1"/>
      <c r="U15" s="5"/>
      <c r="V15" s="5"/>
      <c r="W15" s="1"/>
      <c r="X15" s="5"/>
      <c r="Y15" s="1"/>
      <c r="Z15" s="1"/>
      <c r="AA15" s="1"/>
      <c r="AB15" s="5"/>
      <c r="AC15" s="1"/>
      <c r="AD15" s="1"/>
      <c r="AE15" s="5"/>
      <c r="AF15" s="1"/>
      <c r="AG15" s="1"/>
    </row>
    <row r="16">
      <c r="A16" s="5" t="s">
        <v>197</v>
      </c>
      <c r="B16" s="5">
        <v>7500.0</v>
      </c>
      <c r="C16" s="5">
        <v>6700.0</v>
      </c>
      <c r="D16" s="5">
        <v>15200.0</v>
      </c>
      <c r="E16" s="5">
        <v>45.0</v>
      </c>
      <c r="F16" s="20">
        <f t="shared" si="1"/>
        <v>0.02173913043</v>
      </c>
      <c r="G16" s="5"/>
      <c r="H16" s="1"/>
      <c r="I16" s="1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5"/>
      <c r="V16" s="5"/>
      <c r="W16" s="1"/>
      <c r="X16" s="5"/>
      <c r="Y16" s="1"/>
      <c r="Z16" s="1"/>
      <c r="AA16" s="1"/>
      <c r="AB16" s="5"/>
      <c r="AC16" s="1"/>
      <c r="AD16" s="1"/>
      <c r="AE16" s="5"/>
      <c r="AF16" s="1"/>
      <c r="AG16" s="1"/>
    </row>
    <row r="17">
      <c r="A17" s="5" t="s">
        <v>221</v>
      </c>
      <c r="B17" s="5">
        <v>7500.0</v>
      </c>
      <c r="C17" s="5">
        <v>7300.0</v>
      </c>
      <c r="D17" s="5">
        <v>15500.0</v>
      </c>
      <c r="E17" s="5">
        <v>50.0</v>
      </c>
      <c r="F17" s="20">
        <f t="shared" si="1"/>
        <v>0.01960784314</v>
      </c>
      <c r="G17" s="5"/>
      <c r="H17" s="1"/>
      <c r="I17" s="1"/>
      <c r="J17" s="5"/>
      <c r="K17" s="1"/>
      <c r="L17" s="1"/>
      <c r="M17" s="1"/>
      <c r="N17" s="1"/>
      <c r="O17" s="1"/>
      <c r="P17" s="1"/>
      <c r="Q17" s="1"/>
      <c r="R17" s="1"/>
      <c r="S17" s="1"/>
      <c r="T17" s="1"/>
      <c r="U17" s="5"/>
      <c r="V17" s="5"/>
      <c r="W17" s="1"/>
      <c r="X17" s="5"/>
      <c r="Y17" s="1"/>
      <c r="Z17" s="1"/>
      <c r="AA17" s="1"/>
      <c r="AB17" s="5"/>
      <c r="AC17" s="1"/>
      <c r="AD17" s="1"/>
      <c r="AE17" s="5"/>
      <c r="AF17" s="1"/>
      <c r="AG17" s="1"/>
    </row>
    <row r="18">
      <c r="A18" s="5" t="s">
        <v>98</v>
      </c>
      <c r="B18" s="5">
        <v>7400.0</v>
      </c>
      <c r="C18" s="5">
        <v>6300.0</v>
      </c>
      <c r="D18" s="5">
        <v>14900.0</v>
      </c>
      <c r="E18" s="5">
        <v>50.0</v>
      </c>
      <c r="F18" s="20">
        <f t="shared" si="1"/>
        <v>0.01960784314</v>
      </c>
      <c r="G18" s="5"/>
      <c r="H18" s="1"/>
      <c r="I18" s="1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5"/>
      <c r="V18" s="5"/>
      <c r="W18" s="1"/>
      <c r="X18" s="5"/>
      <c r="Y18" s="1"/>
      <c r="Z18" s="1"/>
      <c r="AA18" s="1"/>
      <c r="AB18" s="5"/>
      <c r="AC18" s="1"/>
      <c r="AD18" s="1"/>
      <c r="AE18" s="5"/>
      <c r="AF18" s="1"/>
      <c r="AG18" s="1"/>
    </row>
    <row r="19">
      <c r="A19" s="5" t="s">
        <v>254</v>
      </c>
      <c r="B19" s="5">
        <v>8800.0</v>
      </c>
      <c r="C19" s="5">
        <v>6900.0</v>
      </c>
      <c r="D19" s="5">
        <v>15400.0</v>
      </c>
      <c r="E19" s="5">
        <v>50.0</v>
      </c>
      <c r="F19" s="20">
        <f t="shared" si="1"/>
        <v>0.01960784314</v>
      </c>
      <c r="G19" s="5"/>
      <c r="H19" s="1"/>
      <c r="I19" s="1"/>
      <c r="J19" s="5"/>
      <c r="K19" s="1"/>
      <c r="L19" s="1"/>
      <c r="M19" s="1"/>
      <c r="N19" s="1"/>
      <c r="O19" s="1"/>
      <c r="P19" s="1"/>
      <c r="Q19" s="1"/>
      <c r="R19" s="1"/>
      <c r="S19" s="1"/>
      <c r="T19" s="1"/>
      <c r="U19" s="5"/>
      <c r="V19" s="5"/>
      <c r="W19" s="1"/>
      <c r="X19" s="5"/>
      <c r="Y19" s="1"/>
      <c r="Z19" s="1"/>
      <c r="AA19" s="1"/>
      <c r="AB19" s="5"/>
      <c r="AC19" s="1"/>
      <c r="AD19" s="1"/>
      <c r="AE19" s="5"/>
      <c r="AF19" s="1"/>
      <c r="AG19" s="1"/>
    </row>
    <row r="20">
      <c r="A20" s="5" t="s">
        <v>269</v>
      </c>
      <c r="B20" s="5">
        <v>8400.0</v>
      </c>
      <c r="C20" s="5">
        <v>6400.0</v>
      </c>
      <c r="D20" s="5">
        <v>14900.0</v>
      </c>
      <c r="E20" s="5">
        <v>50.0</v>
      </c>
      <c r="F20" s="20">
        <f t="shared" si="1"/>
        <v>0.01960784314</v>
      </c>
      <c r="G20" s="5"/>
      <c r="H20" s="1"/>
      <c r="I20" s="1"/>
      <c r="J20" s="5"/>
      <c r="K20" s="1"/>
      <c r="L20" s="1"/>
      <c r="M20" s="1"/>
      <c r="N20" s="1"/>
      <c r="O20" s="1"/>
      <c r="P20" s="1"/>
      <c r="Q20" s="1"/>
      <c r="R20" s="1"/>
      <c r="S20" s="1"/>
      <c r="T20" s="1"/>
      <c r="U20" s="5"/>
      <c r="V20" s="5"/>
      <c r="W20" s="1"/>
      <c r="X20" s="5"/>
      <c r="Y20" s="1"/>
      <c r="Z20" s="1"/>
      <c r="AA20" s="1"/>
      <c r="AB20" s="5"/>
      <c r="AC20" s="1"/>
      <c r="AD20" s="1"/>
      <c r="AE20" s="5"/>
      <c r="AF20" s="1"/>
      <c r="AG20" s="1"/>
    </row>
    <row r="21">
      <c r="A21" s="5" t="s">
        <v>268</v>
      </c>
      <c r="B21" s="5">
        <v>8700.0</v>
      </c>
      <c r="C21" s="5">
        <v>7600.0</v>
      </c>
      <c r="D21" s="5">
        <v>14900.0</v>
      </c>
      <c r="E21" s="5">
        <v>60.0</v>
      </c>
      <c r="F21" s="20">
        <f t="shared" si="1"/>
        <v>0.01639344262</v>
      </c>
      <c r="G21" s="5"/>
      <c r="H21" s="1"/>
      <c r="I21" s="1"/>
      <c r="J21" s="5"/>
      <c r="K21" s="1"/>
      <c r="L21" s="1"/>
      <c r="M21" s="1"/>
      <c r="N21" s="1"/>
      <c r="O21" s="1"/>
      <c r="P21" s="1"/>
      <c r="Q21" s="1"/>
      <c r="R21" s="1"/>
      <c r="S21" s="1"/>
      <c r="T21" s="1"/>
      <c r="U21" s="5"/>
      <c r="V21" s="5"/>
      <c r="W21" s="1"/>
      <c r="X21" s="5"/>
      <c r="Y21" s="1"/>
      <c r="Z21" s="1"/>
      <c r="AA21" s="1"/>
      <c r="AB21" s="5"/>
      <c r="AC21" s="1"/>
      <c r="AD21" s="1"/>
      <c r="AE21" s="5"/>
      <c r="AF21" s="1"/>
      <c r="AG21" s="1"/>
    </row>
    <row r="22">
      <c r="A22" s="5" t="s">
        <v>242</v>
      </c>
      <c r="B22" s="5">
        <v>7600.0</v>
      </c>
      <c r="C22" s="5">
        <v>6100.0</v>
      </c>
      <c r="D22" s="5">
        <v>14800.0</v>
      </c>
      <c r="E22" s="5">
        <v>60.0</v>
      </c>
      <c r="F22" s="20">
        <f t="shared" si="1"/>
        <v>0.01639344262</v>
      </c>
      <c r="G22" s="5"/>
      <c r="H22" s="1"/>
      <c r="I22" s="1"/>
      <c r="J22" s="5"/>
      <c r="K22" s="1"/>
      <c r="L22" s="1"/>
      <c r="M22" s="1"/>
      <c r="N22" s="1"/>
      <c r="O22" s="1"/>
      <c r="P22" s="1"/>
      <c r="Q22" s="1"/>
      <c r="R22" s="1"/>
      <c r="S22" s="1"/>
      <c r="T22" s="1"/>
      <c r="U22" s="5"/>
      <c r="V22" s="5"/>
      <c r="W22" s="1"/>
      <c r="X22" s="5"/>
      <c r="Y22" s="1"/>
      <c r="Z22" s="1"/>
      <c r="AA22" s="1"/>
      <c r="AB22" s="5"/>
      <c r="AC22" s="1"/>
      <c r="AD22" s="1"/>
      <c r="AE22" s="5"/>
      <c r="AF22" s="1"/>
      <c r="AG22" s="1"/>
    </row>
    <row r="23">
      <c r="A23" s="5" t="s">
        <v>207</v>
      </c>
      <c r="B23" s="5">
        <v>7800.0</v>
      </c>
      <c r="C23" s="5">
        <v>8300.0</v>
      </c>
      <c r="D23" s="5">
        <v>14900.0</v>
      </c>
      <c r="E23" s="5">
        <v>60.0</v>
      </c>
      <c r="F23" s="20">
        <f t="shared" si="1"/>
        <v>0.01639344262</v>
      </c>
      <c r="G23" s="5"/>
      <c r="H23" s="1"/>
      <c r="I23" s="1"/>
      <c r="J23" s="5"/>
      <c r="K23" s="1"/>
      <c r="L23" s="1"/>
      <c r="M23" s="1"/>
      <c r="N23" s="1"/>
      <c r="O23" s="1"/>
      <c r="P23" s="1"/>
      <c r="Q23" s="1"/>
      <c r="R23" s="1"/>
      <c r="S23" s="1"/>
      <c r="T23" s="1"/>
      <c r="U23" s="5"/>
      <c r="V23" s="5"/>
      <c r="W23" s="1"/>
      <c r="X23" s="5"/>
      <c r="Y23" s="1"/>
      <c r="Z23" s="1"/>
      <c r="AA23" s="1"/>
      <c r="AB23" s="5"/>
      <c r="AC23" s="1"/>
      <c r="AD23" s="1"/>
      <c r="AE23" s="5"/>
      <c r="AF23" s="1"/>
      <c r="AG23" s="1"/>
    </row>
    <row r="24">
      <c r="A24" s="5" t="s">
        <v>32</v>
      </c>
      <c r="B24" s="5">
        <v>8300.0</v>
      </c>
      <c r="C24" s="5">
        <v>7100.0</v>
      </c>
      <c r="D24" s="5">
        <v>14500.0</v>
      </c>
      <c r="E24" s="5">
        <v>60.0</v>
      </c>
      <c r="F24" s="20">
        <f t="shared" si="1"/>
        <v>0.01639344262</v>
      </c>
      <c r="G24" s="5"/>
      <c r="H24" s="1"/>
      <c r="I24" s="1"/>
      <c r="J24" s="5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  <c r="V24" s="5"/>
      <c r="W24" s="1"/>
      <c r="X24" s="5"/>
      <c r="Y24" s="1"/>
      <c r="Z24" s="1"/>
      <c r="AA24" s="1"/>
      <c r="AB24" s="5"/>
      <c r="AC24" s="1"/>
      <c r="AD24" s="1"/>
      <c r="AE24" s="5"/>
      <c r="AF24" s="1"/>
      <c r="AG24" s="1"/>
    </row>
    <row r="25">
      <c r="A25" s="4" t="s">
        <v>324</v>
      </c>
      <c r="B25" s="5">
        <v>8600.0</v>
      </c>
      <c r="C25" s="5">
        <v>7600.0</v>
      </c>
      <c r="D25" s="5">
        <v>14900.0</v>
      </c>
      <c r="E25" s="5">
        <v>60.0</v>
      </c>
      <c r="F25" s="20">
        <f t="shared" si="1"/>
        <v>0.01639344262</v>
      </c>
      <c r="G25" s="5"/>
      <c r="H25" s="1"/>
      <c r="I25" s="1"/>
      <c r="J25" s="5"/>
      <c r="K25" s="1"/>
      <c r="L25" s="1"/>
      <c r="M25" s="1"/>
      <c r="N25" s="1"/>
      <c r="O25" s="1"/>
      <c r="P25" s="1"/>
      <c r="Q25" s="1"/>
      <c r="R25" s="1"/>
      <c r="S25" s="1"/>
      <c r="T25" s="1"/>
      <c r="U25" s="5"/>
      <c r="V25" s="5"/>
      <c r="W25" s="1"/>
      <c r="X25" s="5"/>
      <c r="Y25" s="1"/>
      <c r="Z25" s="1"/>
      <c r="AA25" s="1"/>
      <c r="AB25" s="5"/>
      <c r="AC25" s="1"/>
      <c r="AD25" s="1"/>
      <c r="AE25" s="5"/>
      <c r="AF25" s="1"/>
      <c r="AG25" s="1"/>
    </row>
    <row r="26">
      <c r="A26" s="5" t="s">
        <v>223</v>
      </c>
      <c r="B26" s="5">
        <v>6900.0</v>
      </c>
      <c r="C26" s="5">
        <v>7600.0</v>
      </c>
      <c r="D26" s="5">
        <v>14300.0</v>
      </c>
      <c r="E26" s="5">
        <v>70.0</v>
      </c>
      <c r="F26" s="20">
        <f t="shared" si="1"/>
        <v>0.01408450704</v>
      </c>
      <c r="G26" s="5"/>
      <c r="H26" s="1"/>
      <c r="I26" s="1"/>
      <c r="J26" s="5"/>
      <c r="K26" s="1"/>
      <c r="L26" s="1"/>
      <c r="M26" s="1"/>
      <c r="N26" s="1"/>
      <c r="O26" s="1"/>
      <c r="P26" s="1"/>
      <c r="Q26" s="1"/>
      <c r="R26" s="1"/>
      <c r="S26" s="1"/>
      <c r="T26" s="1"/>
      <c r="U26" s="5"/>
      <c r="V26" s="5"/>
      <c r="W26" s="1"/>
      <c r="X26" s="5"/>
      <c r="Y26" s="1"/>
      <c r="Z26" s="1"/>
      <c r="AA26" s="1"/>
      <c r="AB26" s="5"/>
      <c r="AC26" s="1"/>
      <c r="AD26" s="1"/>
      <c r="AE26" s="5"/>
      <c r="AF26" s="1"/>
      <c r="AG26" s="1"/>
    </row>
    <row r="27">
      <c r="A27" s="5" t="s">
        <v>224</v>
      </c>
      <c r="B27" s="5">
        <v>7500.0</v>
      </c>
      <c r="C27" s="5">
        <v>6700.0</v>
      </c>
      <c r="D27" s="5">
        <v>14100.0</v>
      </c>
      <c r="E27" s="5">
        <v>70.0</v>
      </c>
      <c r="F27" s="20">
        <f t="shared" si="1"/>
        <v>0.01408450704</v>
      </c>
      <c r="G27" s="5"/>
      <c r="H27" s="1"/>
      <c r="I27" s="1"/>
      <c r="J27" s="5"/>
      <c r="K27" s="1"/>
      <c r="L27" s="1"/>
      <c r="M27" s="1"/>
      <c r="N27" s="1"/>
      <c r="O27" s="1"/>
      <c r="P27" s="1"/>
      <c r="Q27" s="1"/>
      <c r="R27" s="1"/>
      <c r="S27" s="1"/>
      <c r="T27" s="1"/>
      <c r="U27" s="5"/>
      <c r="V27" s="5"/>
      <c r="W27" s="1"/>
      <c r="X27" s="5"/>
      <c r="Y27" s="1"/>
      <c r="Z27" s="1"/>
      <c r="AA27" s="1"/>
      <c r="AB27" s="5"/>
      <c r="AC27" s="1"/>
      <c r="AD27" s="1"/>
      <c r="AE27" s="5"/>
      <c r="AF27" s="1"/>
      <c r="AG27" s="1"/>
    </row>
    <row r="28">
      <c r="A28" s="4" t="s">
        <v>325</v>
      </c>
      <c r="B28" s="5">
        <v>7000.0</v>
      </c>
      <c r="C28" s="5">
        <v>6500.0</v>
      </c>
      <c r="D28" s="5">
        <v>14100.0</v>
      </c>
      <c r="E28" s="5">
        <v>70.0</v>
      </c>
      <c r="F28" s="20">
        <f t="shared" si="1"/>
        <v>0.01408450704</v>
      </c>
      <c r="G28" s="5"/>
      <c r="H28" s="1"/>
      <c r="I28" s="1"/>
      <c r="J28" s="5"/>
      <c r="K28" s="1"/>
      <c r="L28" s="1"/>
      <c r="M28" s="1"/>
      <c r="N28" s="1"/>
      <c r="O28" s="1"/>
      <c r="P28" s="1"/>
      <c r="Q28" s="1"/>
      <c r="R28" s="1"/>
      <c r="S28" s="1"/>
      <c r="T28" s="1"/>
      <c r="U28" s="5"/>
      <c r="V28" s="5"/>
      <c r="W28" s="1"/>
      <c r="X28" s="5"/>
      <c r="Y28" s="1"/>
      <c r="Z28" s="1"/>
      <c r="AA28" s="1"/>
      <c r="AB28" s="5"/>
      <c r="AC28" s="1"/>
      <c r="AD28" s="1"/>
      <c r="AE28" s="5"/>
      <c r="AF28" s="1"/>
      <c r="AG28" s="1"/>
    </row>
    <row r="29">
      <c r="A29" s="5" t="s">
        <v>160</v>
      </c>
      <c r="B29" s="5">
        <v>8000.0</v>
      </c>
      <c r="C29" s="5">
        <v>6800.0</v>
      </c>
      <c r="D29" s="5">
        <v>13800.0</v>
      </c>
      <c r="E29" s="5">
        <v>80.0</v>
      </c>
      <c r="F29" s="20">
        <f t="shared" si="1"/>
        <v>0.01234567901</v>
      </c>
      <c r="G29" s="5"/>
      <c r="H29" s="1"/>
      <c r="I29" s="1"/>
      <c r="J29" s="5"/>
      <c r="K29" s="1"/>
      <c r="L29" s="1"/>
      <c r="M29" s="1"/>
      <c r="N29" s="1"/>
      <c r="O29" s="1"/>
      <c r="P29" s="1"/>
      <c r="Q29" s="1"/>
      <c r="R29" s="1"/>
      <c r="S29" s="1"/>
      <c r="T29" s="1"/>
      <c r="U29" s="5"/>
      <c r="V29" s="5"/>
      <c r="W29" s="1"/>
      <c r="X29" s="5"/>
      <c r="Y29" s="1"/>
      <c r="Z29" s="1"/>
      <c r="AA29" s="1"/>
      <c r="AB29" s="5"/>
      <c r="AC29" s="1"/>
      <c r="AD29" s="1"/>
      <c r="AE29" s="5"/>
      <c r="AF29" s="1"/>
      <c r="AG29" s="1"/>
    </row>
    <row r="30">
      <c r="A30" s="5" t="s">
        <v>259</v>
      </c>
      <c r="B30" s="5">
        <v>7400.0</v>
      </c>
      <c r="C30" s="5">
        <v>6800.0</v>
      </c>
      <c r="D30" s="5">
        <v>14000.0</v>
      </c>
      <c r="E30" s="5">
        <v>80.0</v>
      </c>
      <c r="F30" s="20">
        <f t="shared" si="1"/>
        <v>0.01234567901</v>
      </c>
      <c r="G30" s="5"/>
      <c r="H30" s="1"/>
      <c r="I30" s="1"/>
      <c r="J30" s="5"/>
      <c r="K30" s="1"/>
      <c r="L30" s="1"/>
      <c r="M30" s="1"/>
      <c r="N30" s="1"/>
      <c r="O30" s="1"/>
      <c r="P30" s="1"/>
      <c r="Q30" s="1"/>
      <c r="R30" s="1"/>
      <c r="S30" s="1"/>
      <c r="T30" s="1"/>
      <c r="U30" s="5"/>
      <c r="V30" s="5"/>
      <c r="W30" s="1"/>
      <c r="X30" s="5"/>
      <c r="Y30" s="1"/>
      <c r="Z30" s="1"/>
      <c r="AA30" s="1"/>
      <c r="AB30" s="5"/>
      <c r="AC30" s="1"/>
      <c r="AD30" s="1"/>
      <c r="AE30" s="5"/>
      <c r="AF30" s="1"/>
      <c r="AG30" s="1"/>
    </row>
    <row r="31">
      <c r="A31" s="5" t="s">
        <v>30</v>
      </c>
      <c r="B31" s="5">
        <v>7000.0</v>
      </c>
      <c r="C31" s="5">
        <v>6200.0</v>
      </c>
      <c r="D31" s="5">
        <v>13900.0</v>
      </c>
      <c r="E31" s="5">
        <v>90.0</v>
      </c>
      <c r="F31" s="20">
        <f t="shared" si="1"/>
        <v>0.01098901099</v>
      </c>
      <c r="G31" s="5"/>
      <c r="H31" s="1"/>
      <c r="I31" s="1"/>
      <c r="J31" s="5"/>
      <c r="K31" s="1"/>
      <c r="L31" s="1"/>
      <c r="M31" s="1"/>
      <c r="N31" s="1"/>
      <c r="O31" s="1"/>
      <c r="P31" s="1"/>
      <c r="Q31" s="1"/>
      <c r="R31" s="1"/>
      <c r="S31" s="1"/>
      <c r="T31" s="1"/>
      <c r="U31" s="5"/>
      <c r="V31" s="5"/>
      <c r="W31" s="1"/>
      <c r="X31" s="5"/>
      <c r="Y31" s="1"/>
      <c r="Z31" s="1"/>
      <c r="AA31" s="1"/>
      <c r="AB31" s="5"/>
      <c r="AC31" s="1"/>
      <c r="AD31" s="1"/>
      <c r="AE31" s="5"/>
      <c r="AF31" s="1"/>
      <c r="AG31" s="1"/>
    </row>
    <row r="32">
      <c r="A32" s="5" t="s">
        <v>24</v>
      </c>
      <c r="B32" s="5">
        <v>7400.0</v>
      </c>
      <c r="C32" s="5">
        <v>5700.0</v>
      </c>
      <c r="D32" s="5">
        <v>14100.0</v>
      </c>
      <c r="E32" s="5">
        <v>90.0</v>
      </c>
      <c r="F32" s="20">
        <f t="shared" si="1"/>
        <v>0.01098901099</v>
      </c>
      <c r="G32" s="5"/>
      <c r="H32" s="1"/>
      <c r="I32" s="1"/>
      <c r="J32" s="5"/>
      <c r="K32" s="1"/>
      <c r="L32" s="1"/>
      <c r="M32" s="1"/>
      <c r="N32" s="1"/>
      <c r="O32" s="1"/>
      <c r="P32" s="1"/>
      <c r="Q32" s="1"/>
      <c r="R32" s="1"/>
      <c r="S32" s="1"/>
      <c r="T32" s="1"/>
      <c r="U32" s="5"/>
      <c r="V32" s="5"/>
      <c r="W32" s="1"/>
      <c r="X32" s="5"/>
      <c r="Y32" s="1"/>
      <c r="Z32" s="1"/>
      <c r="AA32" s="1"/>
      <c r="AB32" s="5"/>
      <c r="AC32" s="1"/>
      <c r="AD32" s="1"/>
      <c r="AE32" s="5"/>
      <c r="AF32" s="1"/>
      <c r="AG32" s="1"/>
    </row>
    <row r="33">
      <c r="A33" s="5" t="s">
        <v>204</v>
      </c>
      <c r="B33" s="5">
        <v>7800.0</v>
      </c>
      <c r="C33" s="5">
        <v>6400.0</v>
      </c>
      <c r="D33" s="5">
        <v>13700.0</v>
      </c>
      <c r="E33" s="5">
        <v>90.0</v>
      </c>
      <c r="F33" s="20">
        <f t="shared" si="1"/>
        <v>0.01098901099</v>
      </c>
      <c r="G33" s="5"/>
      <c r="H33" s="1"/>
      <c r="I33" s="1"/>
      <c r="J33" s="5"/>
      <c r="K33" s="1"/>
      <c r="L33" s="1"/>
      <c r="M33" s="1"/>
      <c r="N33" s="1"/>
      <c r="O33" s="1"/>
      <c r="P33" s="1"/>
      <c r="Q33" s="1"/>
      <c r="R33" s="1"/>
      <c r="S33" s="1"/>
      <c r="T33" s="1"/>
      <c r="U33" s="5"/>
      <c r="V33" s="5"/>
      <c r="W33" s="1"/>
      <c r="X33" s="5"/>
      <c r="Y33" s="1"/>
      <c r="Z33" s="1"/>
      <c r="AA33" s="1"/>
      <c r="AB33" s="5"/>
      <c r="AC33" s="1"/>
      <c r="AD33" s="1"/>
      <c r="AE33" s="5"/>
      <c r="AF33" s="1"/>
      <c r="AG33" s="1"/>
    </row>
    <row r="34">
      <c r="A34" s="5" t="s">
        <v>290</v>
      </c>
      <c r="B34" s="5">
        <v>6800.0</v>
      </c>
      <c r="C34" s="5">
        <v>6400.0</v>
      </c>
      <c r="D34" s="5">
        <v>13100.0</v>
      </c>
      <c r="E34" s="5">
        <v>90.0</v>
      </c>
      <c r="F34" s="20">
        <f t="shared" si="1"/>
        <v>0.01098901099</v>
      </c>
      <c r="G34" s="5"/>
      <c r="H34" s="1"/>
      <c r="I34" s="1"/>
      <c r="J34" s="5"/>
      <c r="K34" s="1"/>
      <c r="L34" s="1"/>
      <c r="M34" s="1"/>
      <c r="N34" s="1"/>
      <c r="O34" s="1"/>
      <c r="P34" s="1"/>
      <c r="Q34" s="1"/>
      <c r="R34" s="1"/>
      <c r="S34" s="1"/>
      <c r="T34" s="1"/>
      <c r="U34" s="5"/>
      <c r="V34" s="5"/>
      <c r="W34" s="1"/>
      <c r="X34" s="5"/>
      <c r="Y34" s="1"/>
      <c r="Z34" s="1"/>
      <c r="AA34" s="1"/>
      <c r="AB34" s="5"/>
      <c r="AC34" s="1"/>
      <c r="AD34" s="1"/>
      <c r="AE34" s="5"/>
      <c r="AF34" s="1"/>
      <c r="AG34" s="1"/>
    </row>
    <row r="35">
      <c r="A35" s="5" t="s">
        <v>116</v>
      </c>
      <c r="B35" s="5">
        <v>8100.0</v>
      </c>
      <c r="C35" s="5">
        <v>6300.0</v>
      </c>
      <c r="D35" s="5">
        <v>13900.0</v>
      </c>
      <c r="E35" s="5">
        <v>100.0</v>
      </c>
      <c r="F35" s="20">
        <f t="shared" si="1"/>
        <v>0.009900990099</v>
      </c>
      <c r="G35" s="5"/>
      <c r="H35" s="1"/>
      <c r="I35" s="1"/>
      <c r="J35" s="5"/>
      <c r="K35" s="1"/>
      <c r="L35" s="1"/>
      <c r="M35" s="1"/>
      <c r="N35" s="1"/>
      <c r="O35" s="1"/>
      <c r="P35" s="1"/>
      <c r="Q35" s="1"/>
      <c r="R35" s="1"/>
      <c r="S35" s="1"/>
      <c r="T35" s="1"/>
      <c r="U35" s="5"/>
      <c r="V35" s="5"/>
      <c r="W35" s="1"/>
      <c r="X35" s="5"/>
      <c r="Y35" s="1"/>
      <c r="Z35" s="1"/>
      <c r="AA35" s="1"/>
      <c r="AB35" s="5"/>
      <c r="AC35" s="1"/>
      <c r="AD35" s="1"/>
      <c r="AE35" s="5"/>
      <c r="AF35" s="1"/>
      <c r="AG35" s="1"/>
    </row>
    <row r="36">
      <c r="A36" s="5" t="s">
        <v>283</v>
      </c>
      <c r="B36" s="5">
        <v>6900.0</v>
      </c>
      <c r="C36" s="5">
        <v>6200.0</v>
      </c>
      <c r="D36" s="5">
        <v>13400.0</v>
      </c>
      <c r="E36" s="5">
        <v>100.0</v>
      </c>
      <c r="F36" s="20">
        <f t="shared" si="1"/>
        <v>0.009900990099</v>
      </c>
      <c r="G36" s="5"/>
      <c r="H36" s="1"/>
      <c r="I36" s="1"/>
      <c r="J36" s="5"/>
      <c r="K36" s="1"/>
      <c r="L36" s="1"/>
      <c r="M36" s="1"/>
      <c r="N36" s="1"/>
      <c r="O36" s="1"/>
      <c r="P36" s="1"/>
      <c r="Q36" s="1"/>
      <c r="R36" s="1"/>
      <c r="S36" s="1"/>
      <c r="T36" s="1"/>
      <c r="U36" s="5"/>
      <c r="V36" s="5"/>
      <c r="W36" s="1"/>
      <c r="X36" s="5"/>
      <c r="Y36" s="1"/>
      <c r="Z36" s="1"/>
      <c r="AA36" s="1"/>
      <c r="AB36" s="5"/>
      <c r="AC36" s="1"/>
      <c r="AD36" s="1"/>
      <c r="AE36" s="5"/>
      <c r="AF36" s="1"/>
      <c r="AG36" s="1"/>
    </row>
    <row r="37">
      <c r="A37" s="5" t="s">
        <v>270</v>
      </c>
      <c r="B37" s="5">
        <v>6700.0</v>
      </c>
      <c r="C37" s="5">
        <v>5900.0</v>
      </c>
      <c r="D37" s="5">
        <v>13300.0</v>
      </c>
      <c r="E37" s="5">
        <v>100.0</v>
      </c>
      <c r="F37" s="20">
        <f t="shared" si="1"/>
        <v>0.009900990099</v>
      </c>
      <c r="G37" s="5"/>
      <c r="H37" s="1"/>
      <c r="I37" s="1"/>
      <c r="J37" s="5"/>
      <c r="K37" s="1"/>
      <c r="L37" s="1"/>
      <c r="M37" s="1"/>
      <c r="N37" s="1"/>
      <c r="O37" s="1"/>
      <c r="P37" s="1"/>
      <c r="Q37" s="1"/>
      <c r="R37" s="1"/>
      <c r="S37" s="1"/>
      <c r="T37" s="1"/>
      <c r="U37" s="5"/>
      <c r="V37" s="5"/>
      <c r="W37" s="1"/>
      <c r="X37" s="5"/>
      <c r="Y37" s="1"/>
      <c r="Z37" s="1"/>
      <c r="AA37" s="1"/>
      <c r="AB37" s="5"/>
      <c r="AC37" s="1"/>
      <c r="AD37" s="1"/>
      <c r="AE37" s="5"/>
      <c r="AF37" s="1"/>
      <c r="AG37" s="1"/>
    </row>
    <row r="38">
      <c r="A38" s="5" t="s">
        <v>181</v>
      </c>
      <c r="B38" s="5">
        <v>7200.0</v>
      </c>
      <c r="C38" s="5">
        <v>6500.0</v>
      </c>
      <c r="D38" s="5">
        <v>13500.0</v>
      </c>
      <c r="E38" s="5">
        <v>100.0</v>
      </c>
      <c r="F38" s="20">
        <f t="shared" si="1"/>
        <v>0.009900990099</v>
      </c>
      <c r="G38" s="5"/>
      <c r="H38" s="1"/>
      <c r="I38" s="1"/>
      <c r="J38" s="5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1"/>
      <c r="X38" s="5"/>
      <c r="Y38" s="1"/>
      <c r="Z38" s="1"/>
      <c r="AA38" s="1"/>
      <c r="AB38" s="5"/>
      <c r="AC38" s="1"/>
      <c r="AD38" s="1"/>
      <c r="AE38" s="5"/>
      <c r="AF38" s="1"/>
      <c r="AG38" s="1"/>
    </row>
    <row r="39">
      <c r="A39" s="5" t="s">
        <v>55</v>
      </c>
      <c r="B39" s="5">
        <v>7000.0</v>
      </c>
      <c r="C39" s="5">
        <v>6600.0</v>
      </c>
      <c r="D39" s="5">
        <v>13300.0</v>
      </c>
      <c r="E39" s="5">
        <v>100.0</v>
      </c>
      <c r="F39" s="20">
        <f t="shared" si="1"/>
        <v>0.009900990099</v>
      </c>
      <c r="G39" s="5"/>
      <c r="H39" s="1"/>
      <c r="I39" s="1"/>
      <c r="J39" s="5"/>
      <c r="K39" s="1"/>
      <c r="L39" s="1"/>
      <c r="M39" s="1"/>
      <c r="N39" s="1"/>
      <c r="O39" s="1"/>
      <c r="P39" s="1"/>
      <c r="Q39" s="1"/>
      <c r="R39" s="1"/>
      <c r="S39" s="1"/>
      <c r="T39" s="1"/>
      <c r="U39" s="5"/>
      <c r="V39" s="5"/>
      <c r="W39" s="1"/>
      <c r="X39" s="5"/>
      <c r="Y39" s="1"/>
      <c r="Z39" s="1"/>
      <c r="AA39" s="1"/>
      <c r="AB39" s="5"/>
      <c r="AC39" s="1"/>
      <c r="AD39" s="1"/>
      <c r="AE39" s="5"/>
      <c r="AF39" s="1"/>
      <c r="AG39" s="1"/>
    </row>
    <row r="40">
      <c r="A40" s="5" t="s">
        <v>183</v>
      </c>
      <c r="B40" s="5">
        <v>6900.0</v>
      </c>
      <c r="C40" s="5">
        <v>6500.0</v>
      </c>
      <c r="D40" s="5">
        <v>13200.0</v>
      </c>
      <c r="E40" s="5">
        <v>100.0</v>
      </c>
      <c r="F40" s="20">
        <f t="shared" si="1"/>
        <v>0.009900990099</v>
      </c>
      <c r="G40" s="5"/>
      <c r="H40" s="1"/>
      <c r="I40" s="1"/>
      <c r="J40" s="5"/>
      <c r="K40" s="1"/>
      <c r="L40" s="1"/>
      <c r="M40" s="1"/>
      <c r="N40" s="1"/>
      <c r="O40" s="1"/>
      <c r="P40" s="1"/>
      <c r="Q40" s="1"/>
      <c r="R40" s="1"/>
      <c r="S40" s="1"/>
      <c r="T40" s="1"/>
      <c r="U40" s="5"/>
      <c r="V40" s="5"/>
      <c r="W40" s="1"/>
      <c r="X40" s="5"/>
      <c r="Y40" s="1"/>
      <c r="Z40" s="1"/>
      <c r="AA40" s="1"/>
      <c r="AB40" s="5"/>
      <c r="AC40" s="1"/>
      <c r="AD40" s="1"/>
      <c r="AE40" s="5"/>
      <c r="AF40" s="1"/>
      <c r="AG40" s="1"/>
    </row>
    <row r="41">
      <c r="A41" s="5" t="s">
        <v>208</v>
      </c>
      <c r="B41" s="5">
        <v>6800.0</v>
      </c>
      <c r="C41" s="5">
        <v>6200.0</v>
      </c>
      <c r="D41" s="5">
        <v>13600.0</v>
      </c>
      <c r="E41" s="5">
        <v>100.0</v>
      </c>
      <c r="F41" s="20">
        <f t="shared" si="1"/>
        <v>0.009900990099</v>
      </c>
      <c r="G41" s="5"/>
      <c r="H41" s="1"/>
      <c r="I41" s="1"/>
      <c r="J41" s="5"/>
      <c r="K41" s="1"/>
      <c r="L41" s="1"/>
      <c r="M41" s="1"/>
      <c r="N41" s="1"/>
      <c r="O41" s="1"/>
      <c r="P41" s="1"/>
      <c r="Q41" s="1"/>
      <c r="R41" s="1"/>
      <c r="S41" s="1"/>
      <c r="T41" s="1"/>
      <c r="U41" s="5"/>
      <c r="V41" s="5"/>
      <c r="W41" s="1"/>
      <c r="X41" s="5"/>
      <c r="Y41" s="1"/>
      <c r="Z41" s="1"/>
      <c r="AA41" s="1"/>
      <c r="AB41" s="5"/>
      <c r="AC41" s="1"/>
      <c r="AD41" s="1"/>
      <c r="AE41" s="5"/>
      <c r="AF41" s="1"/>
      <c r="AG41" s="1"/>
    </row>
    <row r="42">
      <c r="A42" s="5" t="s">
        <v>227</v>
      </c>
      <c r="B42" s="5">
        <v>7300.0</v>
      </c>
      <c r="C42" s="5">
        <v>6200.0</v>
      </c>
      <c r="D42" s="5">
        <v>13000.0</v>
      </c>
      <c r="E42" s="5">
        <v>100.0</v>
      </c>
      <c r="F42" s="20">
        <f t="shared" si="1"/>
        <v>0.009900990099</v>
      </c>
      <c r="G42" s="5"/>
      <c r="H42" s="1"/>
      <c r="I42" s="1"/>
      <c r="J42" s="5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  <c r="V42" s="5"/>
      <c r="W42" s="1"/>
      <c r="X42" s="5"/>
      <c r="Y42" s="1"/>
      <c r="Z42" s="1"/>
      <c r="AA42" s="1"/>
      <c r="AB42" s="5"/>
      <c r="AC42" s="1"/>
      <c r="AD42" s="1"/>
      <c r="AE42" s="5"/>
      <c r="AF42" s="1"/>
      <c r="AG42" s="1"/>
    </row>
    <row r="43">
      <c r="A43" s="5" t="s">
        <v>216</v>
      </c>
      <c r="B43" s="5">
        <v>7700.0</v>
      </c>
      <c r="C43" s="5">
        <v>6800.0</v>
      </c>
      <c r="D43" s="5">
        <v>13300.0</v>
      </c>
      <c r="E43" s="5">
        <v>110.0</v>
      </c>
      <c r="F43" s="20">
        <f t="shared" si="1"/>
        <v>0.009009009009</v>
      </c>
      <c r="G43" s="5"/>
      <c r="H43" s="1"/>
      <c r="I43" s="1"/>
      <c r="J43" s="5"/>
      <c r="K43" s="1"/>
      <c r="L43" s="1"/>
      <c r="M43" s="1"/>
      <c r="N43" s="1"/>
      <c r="O43" s="1"/>
      <c r="P43" s="1"/>
      <c r="Q43" s="1"/>
      <c r="R43" s="1"/>
      <c r="S43" s="1"/>
      <c r="T43" s="1"/>
      <c r="U43" s="5"/>
      <c r="V43" s="5"/>
      <c r="W43" s="1"/>
      <c r="X43" s="5"/>
      <c r="Y43" s="1"/>
      <c r="Z43" s="1"/>
      <c r="AA43" s="1"/>
      <c r="AB43" s="5"/>
      <c r="AC43" s="1"/>
      <c r="AD43" s="1"/>
      <c r="AE43" s="5"/>
      <c r="AF43" s="1"/>
      <c r="AG43" s="1"/>
    </row>
    <row r="44">
      <c r="A44" s="5" t="s">
        <v>119</v>
      </c>
      <c r="B44" s="5">
        <v>6900.0</v>
      </c>
      <c r="C44" s="5">
        <v>6200.0</v>
      </c>
      <c r="D44" s="5">
        <v>13100.0</v>
      </c>
      <c r="E44" s="5">
        <v>110.0</v>
      </c>
      <c r="F44" s="20">
        <f t="shared" si="1"/>
        <v>0.009009009009</v>
      </c>
      <c r="G44" s="5"/>
      <c r="H44" s="1"/>
      <c r="I44" s="1"/>
      <c r="J44" s="5"/>
      <c r="K44" s="1"/>
      <c r="L44" s="1"/>
      <c r="M44" s="1"/>
      <c r="N44" s="1"/>
      <c r="O44" s="1"/>
      <c r="P44" s="1"/>
      <c r="Q44" s="1"/>
      <c r="R44" s="1"/>
      <c r="S44" s="1"/>
      <c r="T44" s="1"/>
      <c r="U44" s="5"/>
      <c r="V44" s="5"/>
      <c r="W44" s="1"/>
      <c r="X44" s="5"/>
      <c r="Y44" s="1"/>
      <c r="Z44" s="1"/>
      <c r="AA44" s="1"/>
      <c r="AB44" s="5"/>
      <c r="AC44" s="1"/>
      <c r="AD44" s="1"/>
      <c r="AE44" s="5"/>
      <c r="AF44" s="1"/>
      <c r="AG44" s="1"/>
    </row>
    <row r="45">
      <c r="A45" s="5" t="s">
        <v>143</v>
      </c>
      <c r="B45" s="5">
        <v>7100.0</v>
      </c>
      <c r="C45" s="5">
        <v>6100.0</v>
      </c>
      <c r="D45" s="5">
        <v>12800.0</v>
      </c>
      <c r="E45" s="5">
        <v>110.0</v>
      </c>
      <c r="F45" s="20">
        <f t="shared" si="1"/>
        <v>0.009009009009</v>
      </c>
      <c r="G45" s="5"/>
      <c r="H45" s="1"/>
      <c r="I45" s="1"/>
      <c r="J45" s="5"/>
      <c r="K45" s="1"/>
      <c r="L45" s="1"/>
      <c r="M45" s="1"/>
      <c r="N45" s="1"/>
      <c r="O45" s="1"/>
      <c r="P45" s="1"/>
      <c r="Q45" s="1"/>
      <c r="R45" s="1"/>
      <c r="S45" s="1"/>
      <c r="T45" s="1"/>
      <c r="U45" s="5"/>
      <c r="V45" s="5"/>
      <c r="W45" s="1"/>
      <c r="X45" s="5"/>
      <c r="Y45" s="1"/>
      <c r="Z45" s="1"/>
      <c r="AA45" s="1"/>
      <c r="AB45" s="5"/>
      <c r="AC45" s="1"/>
      <c r="AD45" s="1"/>
      <c r="AE45" s="5"/>
      <c r="AF45" s="1"/>
      <c r="AG45" s="1"/>
    </row>
    <row r="46">
      <c r="A46" s="4" t="s">
        <v>329</v>
      </c>
      <c r="B46" s="5">
        <v>6900.0</v>
      </c>
      <c r="C46" s="5">
        <v>5800.0</v>
      </c>
      <c r="D46" s="5">
        <v>12900.0</v>
      </c>
      <c r="E46" s="5">
        <v>110.0</v>
      </c>
      <c r="F46" s="20">
        <f t="shared" si="1"/>
        <v>0.009009009009</v>
      </c>
      <c r="G46" s="5"/>
      <c r="H46" s="1"/>
      <c r="I46" s="1"/>
      <c r="J46" s="5"/>
      <c r="K46" s="1"/>
      <c r="L46" s="1"/>
      <c r="M46" s="1"/>
      <c r="N46" s="1"/>
      <c r="O46" s="1"/>
      <c r="P46" s="1"/>
      <c r="Q46" s="1"/>
      <c r="R46" s="1"/>
      <c r="S46" s="1"/>
      <c r="T46" s="1"/>
      <c r="U46" s="5"/>
      <c r="V46" s="5"/>
      <c r="W46" s="1"/>
      <c r="X46" s="5"/>
      <c r="Y46" s="1"/>
      <c r="Z46" s="1"/>
      <c r="AA46" s="1"/>
      <c r="AB46" s="5"/>
      <c r="AC46" s="1"/>
      <c r="AD46" s="1"/>
      <c r="AE46" s="5"/>
      <c r="AF46" s="1"/>
      <c r="AG46" s="1"/>
    </row>
    <row r="47">
      <c r="A47" s="4" t="s">
        <v>303</v>
      </c>
      <c r="B47" s="5">
        <v>7700.0</v>
      </c>
      <c r="C47" s="5">
        <v>5500.0</v>
      </c>
      <c r="D47" s="5">
        <v>13500.0</v>
      </c>
      <c r="E47" s="5">
        <v>125.0</v>
      </c>
      <c r="F47" s="20">
        <f t="shared" si="1"/>
        <v>0.007936507937</v>
      </c>
      <c r="G47" s="5"/>
      <c r="H47" s="1"/>
      <c r="I47" s="1"/>
      <c r="J47" s="5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  <c r="V47" s="5"/>
      <c r="W47" s="1"/>
      <c r="X47" s="5"/>
      <c r="Y47" s="1"/>
      <c r="Z47" s="1"/>
      <c r="AA47" s="1"/>
      <c r="AB47" s="5"/>
      <c r="AC47" s="1"/>
      <c r="AD47" s="1"/>
      <c r="AE47" s="5"/>
      <c r="AF47" s="1"/>
      <c r="AG47" s="1"/>
    </row>
    <row r="48">
      <c r="A48" s="4" t="s">
        <v>330</v>
      </c>
      <c r="B48" s="5">
        <v>7600.0</v>
      </c>
      <c r="C48" s="5">
        <v>5700.0</v>
      </c>
      <c r="D48" s="5">
        <v>13000.0</v>
      </c>
      <c r="E48" s="5">
        <v>125.0</v>
      </c>
      <c r="F48" s="20">
        <f t="shared" si="1"/>
        <v>0.007936507937</v>
      </c>
      <c r="G48" s="5"/>
      <c r="H48" s="1"/>
      <c r="I48" s="1"/>
      <c r="J48" s="5"/>
      <c r="K48" s="1"/>
      <c r="L48" s="1"/>
      <c r="M48" s="1"/>
      <c r="N48" s="1"/>
      <c r="O48" s="1"/>
      <c r="P48" s="1"/>
      <c r="Q48" s="1"/>
      <c r="R48" s="1"/>
      <c r="S48" s="1"/>
      <c r="T48" s="1"/>
      <c r="U48" s="5"/>
      <c r="V48" s="5"/>
      <c r="W48" s="1"/>
      <c r="X48" s="5"/>
      <c r="Y48" s="1"/>
      <c r="Z48" s="1"/>
      <c r="AA48" s="1"/>
      <c r="AB48" s="5"/>
      <c r="AC48" s="1"/>
      <c r="AD48" s="1"/>
      <c r="AE48" s="5"/>
      <c r="AF48" s="1"/>
      <c r="AG48" s="1"/>
    </row>
    <row r="49">
      <c r="A49" s="5" t="s">
        <v>37</v>
      </c>
      <c r="B49" s="5">
        <v>7300.0</v>
      </c>
      <c r="C49" s="5">
        <v>5700.0</v>
      </c>
      <c r="D49" s="5">
        <v>13000.0</v>
      </c>
      <c r="E49" s="5">
        <v>125.0</v>
      </c>
      <c r="F49" s="20">
        <f t="shared" si="1"/>
        <v>0.007936507937</v>
      </c>
      <c r="G49" s="5"/>
      <c r="H49" s="1"/>
      <c r="I49" s="1"/>
      <c r="J49" s="5"/>
      <c r="K49" s="1"/>
      <c r="L49" s="1"/>
      <c r="M49" s="1"/>
      <c r="N49" s="1"/>
      <c r="O49" s="1"/>
      <c r="P49" s="1"/>
      <c r="Q49" s="1"/>
      <c r="R49" s="1"/>
      <c r="S49" s="1"/>
      <c r="T49" s="1"/>
      <c r="U49" s="5"/>
      <c r="V49" s="5"/>
      <c r="W49" s="1"/>
      <c r="X49" s="5"/>
      <c r="Y49" s="1"/>
      <c r="Z49" s="1"/>
      <c r="AA49" s="1"/>
      <c r="AB49" s="5"/>
      <c r="AC49" s="1"/>
      <c r="AD49" s="1"/>
      <c r="AE49" s="5"/>
      <c r="AF49" s="1"/>
      <c r="AG49" s="1"/>
    </row>
    <row r="50">
      <c r="A50" s="5" t="s">
        <v>185</v>
      </c>
      <c r="B50" s="5">
        <v>6900.0</v>
      </c>
      <c r="C50" s="5">
        <v>5900.0</v>
      </c>
      <c r="D50" s="5">
        <v>12900.0</v>
      </c>
      <c r="E50" s="5">
        <v>125.0</v>
      </c>
      <c r="F50" s="20">
        <f t="shared" si="1"/>
        <v>0.007936507937</v>
      </c>
      <c r="G50" s="5"/>
      <c r="H50" s="1"/>
      <c r="I50" s="1"/>
      <c r="J50" s="5"/>
      <c r="K50" s="1"/>
      <c r="L50" s="1"/>
      <c r="M50" s="1"/>
      <c r="N50" s="1"/>
      <c r="O50" s="1"/>
      <c r="P50" s="1"/>
      <c r="Q50" s="1"/>
      <c r="R50" s="1"/>
      <c r="S50" s="1"/>
      <c r="T50" s="1"/>
      <c r="U50" s="5"/>
      <c r="V50" s="5"/>
      <c r="W50" s="1"/>
      <c r="X50" s="5"/>
      <c r="Y50" s="1"/>
      <c r="Z50" s="1"/>
      <c r="AA50" s="1"/>
      <c r="AB50" s="5"/>
      <c r="AC50" s="1"/>
      <c r="AD50" s="1"/>
      <c r="AE50" s="5"/>
      <c r="AF50" s="1"/>
      <c r="AG50" s="1"/>
    </row>
    <row r="51">
      <c r="A51" s="5" t="s">
        <v>258</v>
      </c>
      <c r="B51" s="5">
        <v>7600.0</v>
      </c>
      <c r="C51" s="5">
        <v>5600.0</v>
      </c>
      <c r="D51" s="5">
        <v>13200.0</v>
      </c>
      <c r="E51" s="5">
        <v>125.0</v>
      </c>
      <c r="F51" s="20">
        <f t="shared" si="1"/>
        <v>0.007936507937</v>
      </c>
      <c r="G51" s="5"/>
      <c r="H51" s="1"/>
      <c r="I51" s="1"/>
      <c r="J51" s="5"/>
      <c r="K51" s="1"/>
      <c r="L51" s="1"/>
      <c r="M51" s="1"/>
      <c r="N51" s="1"/>
      <c r="O51" s="1"/>
      <c r="P51" s="1"/>
      <c r="Q51" s="1"/>
      <c r="R51" s="1"/>
      <c r="S51" s="1"/>
      <c r="T51" s="1"/>
      <c r="U51" s="5"/>
      <c r="V51" s="5"/>
      <c r="W51" s="1"/>
      <c r="X51" s="5"/>
      <c r="Y51" s="1"/>
      <c r="Z51" s="1"/>
      <c r="AA51" s="1"/>
      <c r="AB51" s="5"/>
      <c r="AC51" s="1"/>
      <c r="AD51" s="1"/>
      <c r="AE51" s="5"/>
      <c r="AF51" s="1"/>
      <c r="AG51" s="1"/>
    </row>
    <row r="52">
      <c r="A52" s="5" t="s">
        <v>169</v>
      </c>
      <c r="B52" s="5">
        <v>7200.0</v>
      </c>
      <c r="C52" s="5">
        <v>5000.0</v>
      </c>
      <c r="D52" s="5">
        <v>12600.0</v>
      </c>
      <c r="E52" s="5">
        <v>125.0</v>
      </c>
      <c r="F52" s="20">
        <f t="shared" si="1"/>
        <v>0.007936507937</v>
      </c>
      <c r="G52" s="5"/>
      <c r="H52" s="1"/>
      <c r="I52" s="1"/>
      <c r="J52" s="5"/>
      <c r="K52" s="1"/>
      <c r="L52" s="1"/>
      <c r="M52" s="1"/>
      <c r="N52" s="1"/>
      <c r="O52" s="1"/>
      <c r="P52" s="1"/>
      <c r="Q52" s="1"/>
      <c r="R52" s="1"/>
      <c r="S52" s="1"/>
      <c r="T52" s="1"/>
      <c r="U52" s="5"/>
      <c r="V52" s="5"/>
      <c r="W52" s="1"/>
      <c r="X52" s="5"/>
      <c r="Y52" s="1"/>
      <c r="Z52" s="1"/>
      <c r="AA52" s="1"/>
      <c r="AB52" s="5"/>
      <c r="AC52" s="1"/>
      <c r="AD52" s="1"/>
      <c r="AE52" s="5"/>
      <c r="AF52" s="1"/>
      <c r="AG52" s="1"/>
    </row>
    <row r="53">
      <c r="A53" s="5" t="s">
        <v>112</v>
      </c>
      <c r="B53" s="5">
        <v>7400.0</v>
      </c>
      <c r="C53" s="5">
        <v>6500.0</v>
      </c>
      <c r="D53" s="5">
        <v>12500.0</v>
      </c>
      <c r="E53" s="5">
        <v>125.0</v>
      </c>
      <c r="F53" s="20">
        <f t="shared" si="1"/>
        <v>0.007936507937</v>
      </c>
      <c r="G53" s="5"/>
      <c r="H53" s="1"/>
      <c r="I53" s="1"/>
      <c r="J53" s="5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  <c r="V53" s="5"/>
      <c r="W53" s="1"/>
      <c r="X53" s="5"/>
      <c r="Y53" s="1"/>
      <c r="Z53" s="1"/>
      <c r="AA53" s="1"/>
      <c r="AB53" s="5"/>
      <c r="AC53" s="1"/>
      <c r="AD53" s="1"/>
      <c r="AE53" s="5"/>
      <c r="AF53" s="1"/>
      <c r="AG53" s="1"/>
    </row>
    <row r="54">
      <c r="A54" s="5" t="s">
        <v>294</v>
      </c>
      <c r="B54" s="5">
        <v>7300.0</v>
      </c>
      <c r="C54" s="5">
        <v>5800.0</v>
      </c>
      <c r="D54" s="5">
        <v>12900.0</v>
      </c>
      <c r="E54" s="5">
        <v>125.0</v>
      </c>
      <c r="F54" s="20">
        <f t="shared" si="1"/>
        <v>0.007936507937</v>
      </c>
      <c r="G54" s="5"/>
      <c r="H54" s="1"/>
      <c r="I54" s="1"/>
      <c r="J54" s="5"/>
      <c r="K54" s="1"/>
      <c r="L54" s="1"/>
      <c r="M54" s="1"/>
      <c r="N54" s="1"/>
      <c r="O54" s="1"/>
      <c r="P54" s="1"/>
      <c r="Q54" s="1"/>
      <c r="R54" s="1"/>
      <c r="S54" s="1"/>
      <c r="T54" s="1"/>
      <c r="U54" s="5"/>
      <c r="V54" s="5"/>
      <c r="W54" s="1"/>
      <c r="X54" s="5"/>
      <c r="Y54" s="1"/>
      <c r="Z54" s="1"/>
      <c r="AA54" s="1"/>
      <c r="AB54" s="5"/>
      <c r="AC54" s="1"/>
      <c r="AD54" s="1"/>
      <c r="AE54" s="5"/>
      <c r="AF54" s="1"/>
      <c r="AG54" s="1"/>
    </row>
    <row r="55">
      <c r="A55" s="5" t="s">
        <v>83</v>
      </c>
      <c r="B55" s="5">
        <v>6700.0</v>
      </c>
      <c r="C55" s="5">
        <v>5400.0</v>
      </c>
      <c r="D55" s="5">
        <v>12700.0</v>
      </c>
      <c r="E55" s="5">
        <v>140.0</v>
      </c>
      <c r="F55" s="20">
        <f t="shared" si="1"/>
        <v>0.007092198582</v>
      </c>
      <c r="G55" s="5"/>
      <c r="H55" s="1"/>
      <c r="I55" s="1"/>
      <c r="J55" s="5"/>
      <c r="K55" s="1"/>
      <c r="L55" s="1"/>
      <c r="M55" s="1"/>
      <c r="N55" s="1"/>
      <c r="O55" s="1"/>
      <c r="P55" s="1"/>
      <c r="Q55" s="1"/>
      <c r="R55" s="1"/>
      <c r="S55" s="1"/>
      <c r="T55" s="1"/>
      <c r="U55" s="5"/>
      <c r="V55" s="5"/>
      <c r="W55" s="1"/>
      <c r="X55" s="5"/>
      <c r="Y55" s="1"/>
      <c r="Z55" s="1"/>
      <c r="AA55" s="1"/>
      <c r="AB55" s="5"/>
      <c r="AC55" s="1"/>
      <c r="AD55" s="1"/>
      <c r="AE55" s="5"/>
      <c r="AF55" s="1"/>
      <c r="AG55" s="1"/>
    </row>
    <row r="56">
      <c r="A56" s="5" t="s">
        <v>300</v>
      </c>
      <c r="B56" s="5">
        <v>6700.0</v>
      </c>
      <c r="C56" s="5">
        <v>5800.0</v>
      </c>
      <c r="D56" s="5">
        <v>12700.0</v>
      </c>
      <c r="E56" s="5">
        <v>140.0</v>
      </c>
      <c r="F56" s="20">
        <f t="shared" si="1"/>
        <v>0.007092198582</v>
      </c>
      <c r="G56" s="5"/>
      <c r="H56" s="1"/>
      <c r="I56" s="1"/>
      <c r="J56" s="5"/>
      <c r="K56" s="1"/>
      <c r="L56" s="1"/>
      <c r="M56" s="1"/>
      <c r="N56" s="1"/>
      <c r="O56" s="1"/>
      <c r="P56" s="1"/>
      <c r="Q56" s="1"/>
      <c r="R56" s="1"/>
      <c r="S56" s="1"/>
      <c r="T56" s="1"/>
      <c r="U56" s="5"/>
      <c r="V56" s="5"/>
      <c r="W56" s="1"/>
      <c r="X56" s="5"/>
      <c r="Y56" s="1"/>
      <c r="Z56" s="1"/>
      <c r="AA56" s="1"/>
      <c r="AB56" s="5"/>
      <c r="AC56" s="1"/>
      <c r="AD56" s="1"/>
      <c r="AE56" s="5"/>
      <c r="AF56" s="1"/>
      <c r="AG56" s="1"/>
    </row>
    <row r="57">
      <c r="A57" s="5" t="s">
        <v>48</v>
      </c>
      <c r="B57" s="5">
        <v>7200.0</v>
      </c>
      <c r="C57" s="5">
        <v>5900.0</v>
      </c>
      <c r="D57" s="5">
        <v>12800.0</v>
      </c>
      <c r="E57" s="5">
        <v>140.0</v>
      </c>
      <c r="F57" s="20">
        <f t="shared" si="1"/>
        <v>0.007092198582</v>
      </c>
      <c r="G57" s="5"/>
      <c r="H57" s="1"/>
      <c r="I57" s="1"/>
      <c r="J57" s="5"/>
      <c r="K57" s="1"/>
      <c r="L57" s="1"/>
      <c r="M57" s="1"/>
      <c r="N57" s="1"/>
      <c r="O57" s="1"/>
      <c r="P57" s="1"/>
      <c r="Q57" s="1"/>
      <c r="R57" s="1"/>
      <c r="S57" s="1"/>
      <c r="T57" s="1"/>
      <c r="U57" s="5"/>
      <c r="V57" s="5"/>
      <c r="W57" s="1"/>
      <c r="X57" s="5"/>
      <c r="Y57" s="1"/>
      <c r="Z57" s="1"/>
      <c r="AA57" s="1"/>
      <c r="AB57" s="5"/>
      <c r="AC57" s="1"/>
      <c r="AD57" s="1"/>
      <c r="AE57" s="5"/>
      <c r="AF57" s="1"/>
      <c r="AG57" s="1"/>
    </row>
    <row r="58">
      <c r="A58" s="5" t="s">
        <v>187</v>
      </c>
      <c r="B58" s="5">
        <v>6900.0</v>
      </c>
      <c r="C58" s="5">
        <v>5900.0</v>
      </c>
      <c r="D58" s="5">
        <v>12400.0</v>
      </c>
      <c r="E58" s="5">
        <v>140.0</v>
      </c>
      <c r="F58" s="20">
        <f t="shared" si="1"/>
        <v>0.007092198582</v>
      </c>
      <c r="G58" s="5"/>
      <c r="H58" s="1"/>
      <c r="I58" s="1"/>
      <c r="J58" s="5"/>
      <c r="K58" s="1"/>
      <c r="L58" s="1"/>
      <c r="M58" s="1"/>
      <c r="N58" s="1"/>
      <c r="O58" s="1"/>
      <c r="P58" s="1"/>
      <c r="Q58" s="1"/>
      <c r="R58" s="1"/>
      <c r="S58" s="1"/>
      <c r="T58" s="1"/>
      <c r="U58" s="5"/>
      <c r="V58" s="5"/>
      <c r="W58" s="1"/>
      <c r="X58" s="5"/>
      <c r="Y58" s="1"/>
      <c r="Z58" s="1"/>
      <c r="AA58" s="1"/>
      <c r="AB58" s="5"/>
      <c r="AC58" s="1"/>
      <c r="AD58" s="1"/>
      <c r="AE58" s="5"/>
      <c r="AF58" s="1"/>
      <c r="AG58" s="1"/>
    </row>
    <row r="59">
      <c r="A59" s="5" t="s">
        <v>331</v>
      </c>
      <c r="B59" s="5">
        <v>6900.0</v>
      </c>
      <c r="C59" s="5">
        <v>5600.0</v>
      </c>
      <c r="D59" s="5">
        <v>12600.0</v>
      </c>
      <c r="E59" s="5">
        <v>150.0</v>
      </c>
      <c r="F59" s="20">
        <f t="shared" si="1"/>
        <v>0.006622516556</v>
      </c>
      <c r="G59" s="5"/>
      <c r="H59" s="1"/>
      <c r="I59" s="1"/>
      <c r="J59" s="5"/>
      <c r="K59" s="1"/>
      <c r="L59" s="1"/>
      <c r="M59" s="1"/>
      <c r="N59" s="1"/>
      <c r="O59" s="1"/>
      <c r="P59" s="1"/>
      <c r="Q59" s="1"/>
      <c r="R59" s="1"/>
      <c r="S59" s="1"/>
      <c r="T59" s="1"/>
      <c r="U59" s="5"/>
      <c r="V59" s="5"/>
      <c r="W59" s="1"/>
      <c r="X59" s="5"/>
      <c r="Y59" s="1"/>
      <c r="Z59" s="1"/>
      <c r="AA59" s="1"/>
      <c r="AB59" s="5"/>
      <c r="AC59" s="1"/>
      <c r="AD59" s="1"/>
      <c r="AE59" s="5"/>
      <c r="AF59" s="1"/>
      <c r="AG59" s="1"/>
    </row>
    <row r="60">
      <c r="A60" s="5" t="s">
        <v>286</v>
      </c>
      <c r="B60" s="5">
        <v>6600.0</v>
      </c>
      <c r="C60" s="5">
        <v>5000.0</v>
      </c>
      <c r="D60" s="5">
        <v>12400.0</v>
      </c>
      <c r="E60" s="5">
        <v>150.0</v>
      </c>
      <c r="F60" s="20">
        <f t="shared" si="1"/>
        <v>0.006622516556</v>
      </c>
      <c r="G60" s="5"/>
      <c r="H60" s="1"/>
      <c r="I60" s="1"/>
      <c r="J60" s="5"/>
      <c r="K60" s="1"/>
      <c r="L60" s="1"/>
      <c r="M60" s="1"/>
      <c r="N60" s="1"/>
      <c r="O60" s="1"/>
      <c r="P60" s="1"/>
      <c r="Q60" s="1"/>
      <c r="R60" s="1"/>
      <c r="S60" s="1"/>
      <c r="T60" s="1"/>
      <c r="U60" s="5"/>
      <c r="V60" s="5"/>
      <c r="W60" s="1"/>
      <c r="X60" s="5"/>
      <c r="Y60" s="1"/>
      <c r="Z60" s="1"/>
      <c r="AA60" s="1"/>
      <c r="AB60" s="5"/>
      <c r="AC60" s="1"/>
      <c r="AD60" s="1"/>
      <c r="AE60" s="5"/>
      <c r="AF60" s="1"/>
      <c r="AG60" s="1"/>
    </row>
    <row r="61">
      <c r="A61" s="5" t="s">
        <v>243</v>
      </c>
      <c r="B61" s="5">
        <v>7000.0</v>
      </c>
      <c r="C61" s="5">
        <v>5800.0</v>
      </c>
      <c r="D61" s="5">
        <v>12400.0</v>
      </c>
      <c r="E61" s="5">
        <v>150.0</v>
      </c>
      <c r="F61" s="20">
        <f t="shared" si="1"/>
        <v>0.006622516556</v>
      </c>
      <c r="G61" s="5"/>
      <c r="H61" s="1"/>
      <c r="I61" s="1"/>
      <c r="J61" s="5"/>
      <c r="K61" s="1"/>
      <c r="L61" s="1"/>
      <c r="M61" s="1"/>
      <c r="N61" s="1"/>
      <c r="O61" s="1"/>
      <c r="P61" s="1"/>
      <c r="Q61" s="1"/>
      <c r="R61" s="1"/>
      <c r="S61" s="1"/>
      <c r="T61" s="1"/>
      <c r="U61" s="5"/>
      <c r="V61" s="5"/>
      <c r="W61" s="1"/>
      <c r="X61" s="5"/>
      <c r="Y61" s="1"/>
      <c r="Z61" s="1"/>
      <c r="AA61" s="1"/>
      <c r="AB61" s="5"/>
      <c r="AC61" s="1"/>
      <c r="AD61" s="1"/>
      <c r="AE61" s="5"/>
      <c r="AF61" s="1"/>
      <c r="AG61" s="1"/>
    </row>
    <row r="62">
      <c r="A62" s="5" t="s">
        <v>217</v>
      </c>
      <c r="B62" s="5">
        <v>7000.0</v>
      </c>
      <c r="C62" s="5">
        <v>5900.0</v>
      </c>
      <c r="D62" s="5">
        <v>12600.0</v>
      </c>
      <c r="E62" s="5">
        <v>160.0</v>
      </c>
      <c r="F62" s="20">
        <f t="shared" si="1"/>
        <v>0.006211180124</v>
      </c>
      <c r="G62" s="5"/>
      <c r="H62" s="1"/>
      <c r="I62" s="1"/>
      <c r="J62" s="5"/>
      <c r="K62" s="1"/>
      <c r="L62" s="1"/>
      <c r="M62" s="1"/>
      <c r="N62" s="1"/>
      <c r="O62" s="1"/>
      <c r="P62" s="1"/>
      <c r="Q62" s="1"/>
      <c r="R62" s="1"/>
      <c r="S62" s="1"/>
      <c r="T62" s="1"/>
      <c r="U62" s="5"/>
      <c r="V62" s="5"/>
      <c r="W62" s="1"/>
      <c r="X62" s="5"/>
      <c r="Y62" s="1"/>
      <c r="Z62" s="1"/>
      <c r="AA62" s="1"/>
      <c r="AB62" s="5"/>
      <c r="AC62" s="1"/>
      <c r="AD62" s="1"/>
      <c r="AE62" s="5"/>
      <c r="AF62" s="1"/>
      <c r="AG62" s="1"/>
    </row>
    <row r="63">
      <c r="A63" s="5" t="s">
        <v>97</v>
      </c>
      <c r="B63" s="5">
        <v>6800.0</v>
      </c>
      <c r="C63" s="5">
        <v>5000.0</v>
      </c>
      <c r="D63" s="5">
        <v>12900.0</v>
      </c>
      <c r="E63" s="5">
        <v>160.0</v>
      </c>
      <c r="F63" s="20">
        <f t="shared" si="1"/>
        <v>0.006211180124</v>
      </c>
      <c r="G63" s="5"/>
      <c r="H63" s="1"/>
      <c r="I63" s="1"/>
      <c r="J63" s="5"/>
      <c r="K63" s="1"/>
      <c r="L63" s="1"/>
      <c r="M63" s="1"/>
      <c r="N63" s="1"/>
      <c r="O63" s="1"/>
      <c r="P63" s="1"/>
      <c r="Q63" s="1"/>
      <c r="R63" s="1"/>
      <c r="S63" s="1"/>
      <c r="T63" s="1"/>
      <c r="U63" s="5"/>
      <c r="V63" s="5"/>
      <c r="W63" s="1"/>
      <c r="X63" s="5"/>
      <c r="Y63" s="1"/>
      <c r="Z63" s="1"/>
      <c r="AA63" s="1"/>
      <c r="AB63" s="5"/>
      <c r="AC63" s="1"/>
      <c r="AD63" s="1"/>
      <c r="AE63" s="5"/>
      <c r="AF63" s="1"/>
      <c r="AG63" s="1"/>
    </row>
    <row r="64">
      <c r="A64" s="5" t="s">
        <v>278</v>
      </c>
      <c r="B64" s="5">
        <v>6600.0</v>
      </c>
      <c r="C64" s="5">
        <v>4500.0</v>
      </c>
      <c r="D64" s="5">
        <v>12400.0</v>
      </c>
      <c r="E64" s="5">
        <v>160.0</v>
      </c>
      <c r="F64" s="20">
        <f t="shared" si="1"/>
        <v>0.006211180124</v>
      </c>
      <c r="G64" s="5"/>
      <c r="H64" s="1"/>
      <c r="I64" s="1"/>
      <c r="J64" s="5"/>
      <c r="K64" s="1"/>
      <c r="L64" s="1"/>
      <c r="M64" s="1"/>
      <c r="N64" s="1"/>
      <c r="O64" s="1"/>
      <c r="P64" s="1"/>
      <c r="Q64" s="1"/>
      <c r="R64" s="1"/>
      <c r="S64" s="1"/>
      <c r="T64" s="1"/>
      <c r="U64" s="5"/>
      <c r="V64" s="5"/>
      <c r="W64" s="1"/>
      <c r="X64" s="5"/>
      <c r="Y64" s="1"/>
      <c r="Z64" s="1"/>
      <c r="AA64" s="1"/>
      <c r="AB64" s="5"/>
      <c r="AC64" s="1"/>
      <c r="AD64" s="1"/>
      <c r="AE64" s="5"/>
      <c r="AF64" s="1"/>
      <c r="AG64" s="1"/>
    </row>
    <row r="65">
      <c r="A65" s="5" t="s">
        <v>213</v>
      </c>
      <c r="B65" s="5">
        <v>6800.0</v>
      </c>
      <c r="C65" s="5">
        <v>6100.0</v>
      </c>
      <c r="D65" s="5">
        <v>12400.0</v>
      </c>
      <c r="E65" s="5">
        <v>160.0</v>
      </c>
      <c r="F65" s="20">
        <f t="shared" si="1"/>
        <v>0.006211180124</v>
      </c>
      <c r="G65" s="5"/>
      <c r="H65" s="1"/>
      <c r="I65" s="1"/>
      <c r="J65" s="5"/>
      <c r="K65" s="1"/>
      <c r="L65" s="1"/>
      <c r="M65" s="1"/>
      <c r="N65" s="1"/>
      <c r="O65" s="1"/>
      <c r="P65" s="1"/>
      <c r="Q65" s="1"/>
      <c r="R65" s="1"/>
      <c r="S65" s="1"/>
      <c r="T65" s="1"/>
      <c r="U65" s="5"/>
      <c r="V65" s="5"/>
      <c r="W65" s="1"/>
      <c r="X65" s="5"/>
      <c r="Y65" s="1"/>
      <c r="Z65" s="1"/>
      <c r="AA65" s="1"/>
      <c r="AB65" s="1"/>
      <c r="AC65" s="1"/>
      <c r="AD65" s="1"/>
      <c r="AE65" s="5"/>
      <c r="AF65" s="1"/>
      <c r="AG65" s="1"/>
    </row>
    <row r="66">
      <c r="A66" s="5" t="s">
        <v>293</v>
      </c>
      <c r="B66" s="5">
        <v>6900.0</v>
      </c>
      <c r="C66" s="5">
        <v>5800.0</v>
      </c>
      <c r="D66" s="5">
        <v>12200.0</v>
      </c>
      <c r="E66" s="5">
        <v>160.0</v>
      </c>
      <c r="F66" s="20">
        <f t="shared" si="1"/>
        <v>0.006211180124</v>
      </c>
      <c r="G66" s="5"/>
      <c r="H66" s="1"/>
      <c r="I66" s="1"/>
      <c r="J66" s="5"/>
      <c r="K66" s="1"/>
      <c r="L66" s="1"/>
      <c r="M66" s="1"/>
      <c r="N66" s="1"/>
      <c r="O66" s="1"/>
      <c r="P66" s="1"/>
      <c r="Q66" s="1"/>
      <c r="R66" s="1"/>
      <c r="S66" s="1"/>
      <c r="T66" s="1"/>
      <c r="U66" s="5"/>
      <c r="V66" s="5"/>
      <c r="W66" s="1"/>
      <c r="X66" s="5"/>
      <c r="Y66" s="1"/>
      <c r="Z66" s="1"/>
      <c r="AA66" s="1"/>
      <c r="AB66" s="5"/>
      <c r="AC66" s="1"/>
      <c r="AD66" s="1"/>
      <c r="AE66" s="5"/>
      <c r="AF66" s="1"/>
      <c r="AG66" s="1"/>
    </row>
    <row r="67">
      <c r="A67" s="5" t="s">
        <v>256</v>
      </c>
      <c r="B67" s="5">
        <v>7000.0</v>
      </c>
      <c r="C67" s="5">
        <v>5600.0</v>
      </c>
      <c r="D67" s="5">
        <v>12100.0</v>
      </c>
      <c r="E67" s="5">
        <v>160.0</v>
      </c>
      <c r="F67" s="20">
        <f t="shared" si="1"/>
        <v>0.006211180124</v>
      </c>
      <c r="G67" s="5"/>
      <c r="H67" s="1"/>
      <c r="I67" s="1"/>
      <c r="J67" s="5"/>
      <c r="K67" s="1"/>
      <c r="L67" s="1"/>
      <c r="M67" s="1"/>
      <c r="N67" s="1"/>
      <c r="O67" s="1"/>
      <c r="P67" s="1"/>
      <c r="Q67" s="1"/>
      <c r="R67" s="1"/>
      <c r="S67" s="1"/>
      <c r="T67" s="1"/>
      <c r="U67" s="5"/>
      <c r="V67" s="5"/>
      <c r="W67" s="1"/>
      <c r="X67" s="5"/>
      <c r="Y67" s="1"/>
      <c r="Z67" s="1"/>
      <c r="AA67" s="1"/>
      <c r="AB67" s="5"/>
      <c r="AC67" s="1"/>
      <c r="AD67" s="1"/>
      <c r="AE67" s="5"/>
      <c r="AF67" s="1"/>
      <c r="AG67" s="1"/>
    </row>
    <row r="68">
      <c r="A68" s="5" t="s">
        <v>211</v>
      </c>
      <c r="B68" s="5">
        <v>7000.0</v>
      </c>
      <c r="C68" s="5">
        <v>5600.0</v>
      </c>
      <c r="D68" s="5">
        <v>12400.0</v>
      </c>
      <c r="E68" s="5">
        <v>175.0</v>
      </c>
      <c r="F68" s="20">
        <f t="shared" si="1"/>
        <v>0.005681818182</v>
      </c>
      <c r="G68" s="5"/>
      <c r="H68" s="1"/>
      <c r="I68" s="1"/>
      <c r="J68" s="5"/>
      <c r="K68" s="1"/>
      <c r="L68" s="1"/>
      <c r="M68" s="1"/>
      <c r="N68" s="1"/>
      <c r="O68" s="1"/>
      <c r="P68" s="1"/>
      <c r="Q68" s="1"/>
      <c r="R68" s="1"/>
      <c r="S68" s="1"/>
      <c r="T68" s="1"/>
      <c r="U68" s="5"/>
      <c r="V68" s="5"/>
      <c r="W68" s="1"/>
      <c r="X68" s="5"/>
      <c r="Y68" s="1"/>
      <c r="Z68" s="1"/>
      <c r="AA68" s="1"/>
      <c r="AB68" s="5"/>
      <c r="AC68" s="1"/>
      <c r="AD68" s="1"/>
      <c r="AE68" s="5"/>
      <c r="AF68" s="1"/>
      <c r="AG68" s="1"/>
    </row>
    <row r="69">
      <c r="A69" s="5" t="s">
        <v>241</v>
      </c>
      <c r="B69" s="5">
        <v>7400.0</v>
      </c>
      <c r="C69" s="5">
        <v>5200.0</v>
      </c>
      <c r="D69" s="5">
        <v>12400.0</v>
      </c>
      <c r="E69" s="5">
        <v>175.0</v>
      </c>
      <c r="F69" s="20">
        <f t="shared" si="1"/>
        <v>0.005681818182</v>
      </c>
      <c r="G69" s="5"/>
      <c r="H69" s="1"/>
      <c r="I69" s="1"/>
      <c r="J69" s="5"/>
      <c r="K69" s="1"/>
      <c r="L69" s="1"/>
      <c r="M69" s="1"/>
      <c r="N69" s="1"/>
      <c r="O69" s="1"/>
      <c r="P69" s="1"/>
      <c r="Q69" s="1"/>
      <c r="R69" s="1"/>
      <c r="S69" s="1"/>
      <c r="T69" s="1"/>
      <c r="U69" s="5"/>
      <c r="V69" s="5"/>
      <c r="W69" s="1"/>
      <c r="X69" s="5"/>
      <c r="Y69" s="1"/>
      <c r="Z69" s="1"/>
      <c r="AA69" s="1"/>
      <c r="AB69" s="5"/>
      <c r="AC69" s="1"/>
      <c r="AD69" s="1"/>
      <c r="AE69" s="5"/>
      <c r="AF69" s="1"/>
      <c r="AG69" s="1"/>
    </row>
    <row r="70">
      <c r="A70" s="4" t="s">
        <v>306</v>
      </c>
      <c r="B70" s="5">
        <v>6700.0</v>
      </c>
      <c r="C70" s="5">
        <v>6000.0</v>
      </c>
      <c r="D70" s="5">
        <v>12400.0</v>
      </c>
      <c r="E70" s="5">
        <v>175.0</v>
      </c>
      <c r="F70" s="20">
        <f t="shared" si="1"/>
        <v>0.005681818182</v>
      </c>
      <c r="G70" s="5"/>
      <c r="H70" s="1"/>
      <c r="I70" s="1"/>
      <c r="J70" s="5"/>
      <c r="K70" s="1"/>
      <c r="L70" s="1"/>
      <c r="M70" s="1"/>
      <c r="N70" s="1"/>
      <c r="O70" s="1"/>
      <c r="P70" s="1"/>
      <c r="Q70" s="1"/>
      <c r="R70" s="1"/>
      <c r="S70" s="1"/>
      <c r="T70" s="1"/>
      <c r="U70" s="5"/>
      <c r="V70" s="5"/>
      <c r="W70" s="1"/>
      <c r="X70" s="5"/>
      <c r="Y70" s="1"/>
      <c r="Z70" s="1"/>
      <c r="AA70" s="1"/>
      <c r="AB70" s="5"/>
      <c r="AC70" s="1"/>
      <c r="AD70" s="1"/>
      <c r="AE70" s="5"/>
      <c r="AF70" s="1"/>
      <c r="AG70" s="1"/>
    </row>
    <row r="71">
      <c r="A71" s="5" t="s">
        <v>43</v>
      </c>
      <c r="B71" s="5">
        <v>6900.0</v>
      </c>
      <c r="C71" s="5">
        <v>5300.0</v>
      </c>
      <c r="D71" s="5">
        <v>12400.0</v>
      </c>
      <c r="E71" s="5">
        <v>175.0</v>
      </c>
      <c r="F71" s="20">
        <f t="shared" si="1"/>
        <v>0.005681818182</v>
      </c>
      <c r="G71" s="5"/>
      <c r="H71" s="1"/>
      <c r="I71" s="1"/>
      <c r="J71" s="5"/>
      <c r="K71" s="1"/>
      <c r="L71" s="1"/>
      <c r="M71" s="1"/>
      <c r="N71" s="1"/>
      <c r="O71" s="1"/>
      <c r="P71" s="1"/>
      <c r="Q71" s="1"/>
      <c r="R71" s="1"/>
      <c r="S71" s="1"/>
      <c r="T71" s="1"/>
      <c r="U71" s="5"/>
      <c r="V71" s="5"/>
      <c r="W71" s="1"/>
      <c r="X71" s="5"/>
      <c r="Y71" s="1"/>
      <c r="Z71" s="1"/>
      <c r="AA71" s="1"/>
      <c r="AB71" s="5"/>
      <c r="AC71" s="1"/>
      <c r="AD71" s="1"/>
      <c r="AE71" s="5"/>
      <c r="AF71" s="1"/>
      <c r="AG71" s="1"/>
    </row>
    <row r="72">
      <c r="A72" s="5" t="s">
        <v>244</v>
      </c>
      <c r="B72" s="5">
        <v>7200.0</v>
      </c>
      <c r="C72" s="5">
        <v>6000.0</v>
      </c>
      <c r="D72" s="5">
        <v>12400.0</v>
      </c>
      <c r="E72" s="5">
        <v>175.0</v>
      </c>
      <c r="F72" s="20">
        <f t="shared" si="1"/>
        <v>0.005681818182</v>
      </c>
      <c r="G72" s="5"/>
      <c r="H72" s="1"/>
      <c r="I72" s="1"/>
      <c r="J72" s="5"/>
      <c r="K72" s="1"/>
      <c r="L72" s="1"/>
      <c r="M72" s="1"/>
      <c r="N72" s="1"/>
      <c r="O72" s="1"/>
      <c r="P72" s="1"/>
      <c r="Q72" s="1"/>
      <c r="R72" s="1"/>
      <c r="S72" s="1"/>
      <c r="T72" s="1"/>
      <c r="U72" s="5"/>
      <c r="V72" s="5"/>
      <c r="W72" s="1"/>
      <c r="X72" s="5"/>
      <c r="Y72" s="1"/>
      <c r="Z72" s="1"/>
      <c r="AA72" s="1"/>
      <c r="AB72" s="5"/>
      <c r="AC72" s="1"/>
      <c r="AD72" s="1"/>
      <c r="AE72" s="5"/>
      <c r="AF72" s="1"/>
      <c r="AG72" s="1"/>
    </row>
    <row r="73">
      <c r="A73" s="5" t="s">
        <v>285</v>
      </c>
      <c r="B73" s="5">
        <v>7100.0</v>
      </c>
      <c r="C73" s="5">
        <v>5100.0</v>
      </c>
      <c r="D73" s="5">
        <v>12000.0</v>
      </c>
      <c r="E73" s="5">
        <v>175.0</v>
      </c>
      <c r="F73" s="20">
        <f t="shared" si="1"/>
        <v>0.005681818182</v>
      </c>
      <c r="G73" s="5"/>
      <c r="H73" s="1"/>
      <c r="I73" s="1"/>
      <c r="J73" s="5"/>
      <c r="K73" s="1"/>
      <c r="L73" s="1"/>
      <c r="M73" s="1"/>
      <c r="N73" s="1"/>
      <c r="O73" s="1"/>
      <c r="P73" s="1"/>
      <c r="Q73" s="1"/>
      <c r="R73" s="1"/>
      <c r="S73" s="1"/>
      <c r="T73" s="1"/>
      <c r="U73" s="5"/>
      <c r="V73" s="5"/>
      <c r="W73" s="1"/>
      <c r="X73" s="5"/>
      <c r="Y73" s="1"/>
      <c r="Z73" s="1"/>
      <c r="AA73" s="1"/>
      <c r="AB73" s="5"/>
      <c r="AC73" s="1"/>
      <c r="AD73" s="1"/>
      <c r="AE73" s="5"/>
      <c r="AF73" s="1"/>
      <c r="AG73" s="1"/>
    </row>
    <row r="74">
      <c r="A74" s="5" t="s">
        <v>229</v>
      </c>
      <c r="B74" s="5">
        <v>6600.0</v>
      </c>
      <c r="C74" s="5">
        <v>5300.0</v>
      </c>
      <c r="D74" s="5">
        <v>12100.0</v>
      </c>
      <c r="E74" s="5">
        <v>175.0</v>
      </c>
      <c r="F74" s="20">
        <f t="shared" si="1"/>
        <v>0.005681818182</v>
      </c>
      <c r="G74" s="5"/>
      <c r="H74" s="1"/>
      <c r="I74" s="1"/>
      <c r="J74" s="5"/>
      <c r="K74" s="1"/>
      <c r="L74" s="1"/>
      <c r="M74" s="1"/>
      <c r="N74" s="1"/>
      <c r="O74" s="1"/>
      <c r="P74" s="1"/>
      <c r="Q74" s="1"/>
      <c r="R74" s="1"/>
      <c r="S74" s="1"/>
      <c r="T74" s="1"/>
      <c r="U74" s="5"/>
      <c r="V74" s="5"/>
      <c r="W74" s="1"/>
      <c r="X74" s="5"/>
      <c r="Y74" s="1"/>
      <c r="Z74" s="1"/>
      <c r="AA74" s="1"/>
      <c r="AB74" s="5"/>
      <c r="AC74" s="1"/>
      <c r="AD74" s="1"/>
      <c r="AE74" s="5"/>
      <c r="AF74" s="1"/>
      <c r="AG74" s="1"/>
    </row>
    <row r="75">
      <c r="A75" s="5" t="s">
        <v>304</v>
      </c>
      <c r="B75" s="5">
        <v>7300.0</v>
      </c>
      <c r="C75" s="5">
        <v>5800.0</v>
      </c>
      <c r="D75" s="5">
        <v>12300.0</v>
      </c>
      <c r="E75" s="5">
        <v>175.0</v>
      </c>
      <c r="F75" s="20">
        <f t="shared" si="1"/>
        <v>0.005681818182</v>
      </c>
      <c r="G75" s="5"/>
      <c r="H75" s="1"/>
      <c r="I75" s="1"/>
      <c r="J75" s="5"/>
      <c r="K75" s="1"/>
      <c r="L75" s="1"/>
      <c r="M75" s="1"/>
      <c r="N75" s="1"/>
      <c r="O75" s="1"/>
      <c r="P75" s="1"/>
      <c r="Q75" s="1"/>
      <c r="R75" s="1"/>
      <c r="S75" s="1"/>
      <c r="T75" s="1"/>
      <c r="U75" s="5"/>
      <c r="V75" s="5"/>
      <c r="W75" s="1"/>
      <c r="X75" s="5"/>
      <c r="Y75" s="1"/>
      <c r="Z75" s="1"/>
      <c r="AA75" s="1"/>
      <c r="AB75" s="5"/>
      <c r="AC75" s="1"/>
      <c r="AD75" s="1"/>
      <c r="AE75" s="5"/>
      <c r="AF75" s="1"/>
      <c r="AG75" s="1"/>
    </row>
    <row r="76">
      <c r="A76" s="4" t="s">
        <v>301</v>
      </c>
      <c r="B76" s="5">
        <v>6600.0</v>
      </c>
      <c r="C76" s="5">
        <v>4600.0</v>
      </c>
      <c r="D76" s="5">
        <v>11800.0</v>
      </c>
      <c r="E76" s="5">
        <v>175.0</v>
      </c>
      <c r="F76" s="20">
        <f t="shared" si="1"/>
        <v>0.005681818182</v>
      </c>
      <c r="G76" s="5"/>
      <c r="H76" s="1"/>
      <c r="I76" s="1"/>
      <c r="J76" s="5"/>
      <c r="K76" s="1"/>
      <c r="L76" s="1"/>
      <c r="M76" s="1"/>
      <c r="N76" s="1"/>
      <c r="O76" s="1"/>
      <c r="P76" s="1"/>
      <c r="Q76" s="1"/>
      <c r="R76" s="1"/>
      <c r="S76" s="1"/>
      <c r="T76" s="1"/>
      <c r="U76" s="5"/>
      <c r="V76" s="5"/>
      <c r="W76" s="1"/>
      <c r="X76" s="5"/>
      <c r="Y76" s="1"/>
      <c r="Z76" s="1"/>
      <c r="AA76" s="1"/>
      <c r="AB76" s="5"/>
      <c r="AC76" s="1"/>
      <c r="AD76" s="1"/>
      <c r="AE76" s="5"/>
      <c r="AF76" s="1"/>
      <c r="AG76" s="1"/>
    </row>
    <row r="77">
      <c r="A77" s="5" t="s">
        <v>171</v>
      </c>
      <c r="B77" s="5">
        <v>7200.0</v>
      </c>
      <c r="C77" s="5">
        <v>4900.0</v>
      </c>
      <c r="D77" s="5">
        <v>11900.0</v>
      </c>
      <c r="E77" s="5">
        <v>200.0</v>
      </c>
      <c r="F77" s="20">
        <f t="shared" si="1"/>
        <v>0.004975124378</v>
      </c>
      <c r="G77" s="5"/>
      <c r="H77" s="1"/>
      <c r="I77" s="1"/>
      <c r="J77" s="5"/>
      <c r="K77" s="1"/>
      <c r="L77" s="1"/>
      <c r="M77" s="1"/>
      <c r="N77" s="1"/>
      <c r="O77" s="1"/>
      <c r="P77" s="1"/>
      <c r="Q77" s="1"/>
      <c r="R77" s="1"/>
      <c r="S77" s="1"/>
      <c r="T77" s="1"/>
      <c r="U77" s="5"/>
      <c r="V77" s="5"/>
      <c r="W77" s="1"/>
      <c r="X77" s="5"/>
      <c r="Y77" s="1"/>
      <c r="Z77" s="1"/>
      <c r="AA77" s="1"/>
      <c r="AB77" s="5"/>
      <c r="AC77" s="1"/>
      <c r="AD77" s="1"/>
      <c r="AE77" s="5"/>
      <c r="AF77" s="1"/>
      <c r="AG77" s="1"/>
    </row>
    <row r="78">
      <c r="A78" s="5" t="s">
        <v>138</v>
      </c>
      <c r="B78" s="5">
        <v>6600.0</v>
      </c>
      <c r="C78" s="5">
        <v>5600.0</v>
      </c>
      <c r="D78" s="5">
        <v>11900.0</v>
      </c>
      <c r="E78" s="5">
        <v>200.0</v>
      </c>
      <c r="F78" s="20">
        <f t="shared" si="1"/>
        <v>0.004975124378</v>
      </c>
      <c r="G78" s="5"/>
      <c r="H78" s="1"/>
      <c r="I78" s="1"/>
      <c r="J78" s="5"/>
      <c r="K78" s="1"/>
      <c r="L78" s="1"/>
      <c r="M78" s="1"/>
      <c r="N78" s="1"/>
      <c r="O78" s="1"/>
      <c r="P78" s="1"/>
      <c r="Q78" s="1"/>
      <c r="R78" s="1"/>
      <c r="S78" s="1"/>
      <c r="T78" s="1"/>
      <c r="U78" s="5"/>
      <c r="V78" s="5"/>
      <c r="W78" s="1"/>
      <c r="X78" s="5"/>
      <c r="Y78" s="1"/>
      <c r="Z78" s="1"/>
      <c r="AA78" s="1"/>
      <c r="AB78" s="5"/>
      <c r="AC78" s="1"/>
      <c r="AD78" s="1"/>
      <c r="AE78" s="5"/>
      <c r="AF78" s="1"/>
      <c r="AG78" s="1"/>
    </row>
    <row r="79">
      <c r="A79" s="5" t="s">
        <v>106</v>
      </c>
      <c r="B79" s="5">
        <v>6700.0</v>
      </c>
      <c r="C79" s="5">
        <v>5300.0</v>
      </c>
      <c r="D79" s="5">
        <v>12300.0</v>
      </c>
      <c r="E79" s="5">
        <v>200.0</v>
      </c>
      <c r="F79" s="20">
        <f t="shared" si="1"/>
        <v>0.004975124378</v>
      </c>
      <c r="G79" s="5"/>
      <c r="H79" s="1"/>
      <c r="I79" s="1"/>
      <c r="J79" s="5"/>
      <c r="K79" s="1"/>
      <c r="L79" s="1"/>
      <c r="M79" s="1"/>
      <c r="N79" s="1"/>
      <c r="O79" s="1"/>
      <c r="P79" s="1"/>
      <c r="Q79" s="1"/>
      <c r="R79" s="1"/>
      <c r="S79" s="1"/>
      <c r="T79" s="1"/>
      <c r="U79" s="5"/>
      <c r="V79" s="5"/>
      <c r="W79" s="1"/>
      <c r="X79" s="5"/>
      <c r="Y79" s="1"/>
      <c r="Z79" s="1"/>
      <c r="AA79" s="1"/>
      <c r="AB79" s="5"/>
      <c r="AC79" s="1"/>
      <c r="AD79" s="1"/>
      <c r="AE79" s="5"/>
      <c r="AF79" s="1"/>
      <c r="AG79" s="1"/>
    </row>
    <row r="80">
      <c r="A80" s="5" t="s">
        <v>295</v>
      </c>
      <c r="B80" s="5">
        <v>7200.0</v>
      </c>
      <c r="C80" s="5">
        <v>5200.0</v>
      </c>
      <c r="D80" s="5">
        <v>11800.0</v>
      </c>
      <c r="E80" s="5">
        <v>200.0</v>
      </c>
      <c r="F80" s="20">
        <f t="shared" si="1"/>
        <v>0.004975124378</v>
      </c>
      <c r="G80" s="5"/>
      <c r="H80" s="1"/>
      <c r="I80" s="1"/>
      <c r="J80" s="5"/>
      <c r="K80" s="1"/>
      <c r="L80" s="1"/>
      <c r="M80" s="1"/>
      <c r="N80" s="1"/>
      <c r="O80" s="1"/>
      <c r="P80" s="1"/>
      <c r="Q80" s="1"/>
      <c r="R80" s="1"/>
      <c r="S80" s="1"/>
      <c r="T80" s="1"/>
      <c r="U80" s="5"/>
      <c r="V80" s="5"/>
      <c r="W80" s="1"/>
      <c r="X80" s="5"/>
      <c r="Y80" s="1"/>
      <c r="Z80" s="1"/>
      <c r="AA80" s="1"/>
      <c r="AB80" s="5"/>
      <c r="AC80" s="1"/>
      <c r="AD80" s="1"/>
      <c r="AE80" s="5"/>
      <c r="AF80" s="1"/>
      <c r="AG80" s="1"/>
    </row>
    <row r="81">
      <c r="A81" s="5" t="s">
        <v>126</v>
      </c>
      <c r="B81" s="5">
        <v>6600.0</v>
      </c>
      <c r="C81" s="5">
        <v>5000.0</v>
      </c>
      <c r="D81" s="5">
        <v>11800.0</v>
      </c>
      <c r="E81" s="5">
        <v>200.0</v>
      </c>
      <c r="F81" s="20">
        <f t="shared" si="1"/>
        <v>0.004975124378</v>
      </c>
      <c r="G81" s="5"/>
      <c r="H81" s="1"/>
      <c r="I81" s="1"/>
      <c r="J81" s="5"/>
      <c r="K81" s="1"/>
      <c r="L81" s="1"/>
      <c r="M81" s="1"/>
      <c r="N81" s="1"/>
      <c r="O81" s="1"/>
      <c r="P81" s="1"/>
      <c r="Q81" s="1"/>
      <c r="R81" s="1"/>
      <c r="S81" s="1"/>
      <c r="T81" s="1"/>
      <c r="U81" s="5"/>
      <c r="V81" s="5"/>
      <c r="W81" s="1"/>
      <c r="X81" s="5"/>
      <c r="Y81" s="1"/>
      <c r="Z81" s="1"/>
      <c r="AA81" s="1"/>
      <c r="AB81" s="5"/>
      <c r="AC81" s="1"/>
      <c r="AD81" s="1"/>
      <c r="AE81" s="5"/>
      <c r="AF81" s="1"/>
      <c r="AG81" s="1"/>
    </row>
    <row r="82">
      <c r="A82" s="5" t="s">
        <v>54</v>
      </c>
      <c r="B82" s="5">
        <v>7100.0</v>
      </c>
      <c r="C82" s="5">
        <v>5300.0</v>
      </c>
      <c r="D82" s="5">
        <v>11900.0</v>
      </c>
      <c r="E82" s="5">
        <v>200.0</v>
      </c>
      <c r="F82" s="20">
        <f t="shared" si="1"/>
        <v>0.004975124378</v>
      </c>
      <c r="G82" s="5"/>
      <c r="H82" s="1"/>
      <c r="I82" s="1"/>
      <c r="J82" s="5"/>
      <c r="K82" s="1"/>
      <c r="L82" s="1"/>
      <c r="M82" s="1"/>
      <c r="N82" s="1"/>
      <c r="O82" s="1"/>
      <c r="P82" s="1"/>
      <c r="Q82" s="1"/>
      <c r="R82" s="1"/>
      <c r="S82" s="1"/>
      <c r="T82" s="1"/>
      <c r="U82" s="5"/>
      <c r="V82" s="5"/>
      <c r="W82" s="1"/>
      <c r="X82" s="5"/>
      <c r="Y82" s="1"/>
      <c r="Z82" s="1"/>
      <c r="AA82" s="1"/>
      <c r="AB82" s="5"/>
      <c r="AC82" s="1"/>
      <c r="AD82" s="1"/>
      <c r="AE82" s="5"/>
      <c r="AF82" s="1"/>
      <c r="AG82" s="1"/>
    </row>
    <row r="83">
      <c r="A83" s="5" t="s">
        <v>196</v>
      </c>
      <c r="B83" s="5">
        <v>7000.0</v>
      </c>
      <c r="C83" s="5">
        <v>5400.0</v>
      </c>
      <c r="D83" s="5">
        <v>12000.0</v>
      </c>
      <c r="E83" s="5">
        <v>200.0</v>
      </c>
      <c r="F83" s="20">
        <f t="shared" si="1"/>
        <v>0.004975124378</v>
      </c>
      <c r="G83" s="5"/>
      <c r="H83" s="1"/>
      <c r="I83" s="1"/>
      <c r="J83" s="5"/>
      <c r="K83" s="1"/>
      <c r="L83" s="1"/>
      <c r="M83" s="1"/>
      <c r="N83" s="1"/>
      <c r="O83" s="1"/>
      <c r="P83" s="1"/>
      <c r="Q83" s="1"/>
      <c r="R83" s="1"/>
      <c r="S83" s="1"/>
      <c r="T83" s="1"/>
      <c r="U83" s="5"/>
      <c r="V83" s="5"/>
      <c r="W83" s="1"/>
      <c r="X83" s="5"/>
      <c r="Y83" s="1"/>
      <c r="Z83" s="1"/>
      <c r="AA83" s="1"/>
      <c r="AB83" s="5"/>
      <c r="AC83" s="1"/>
      <c r="AD83" s="1"/>
      <c r="AE83" s="5"/>
      <c r="AF83" s="1"/>
      <c r="AG83" s="1"/>
    </row>
    <row r="84">
      <c r="A84" s="5" t="s">
        <v>156</v>
      </c>
      <c r="B84" s="5">
        <v>7300.0</v>
      </c>
      <c r="C84" s="5">
        <v>5500.0</v>
      </c>
      <c r="D84" s="5">
        <v>12100.0</v>
      </c>
      <c r="E84" s="5">
        <v>200.0</v>
      </c>
      <c r="F84" s="20">
        <f t="shared" si="1"/>
        <v>0.004975124378</v>
      </c>
      <c r="G84" s="5"/>
      <c r="H84" s="1"/>
      <c r="I84" s="1"/>
      <c r="J84" s="5"/>
      <c r="K84" s="1"/>
      <c r="L84" s="1"/>
      <c r="M84" s="1"/>
      <c r="N84" s="1"/>
      <c r="O84" s="1"/>
      <c r="P84" s="1"/>
      <c r="Q84" s="1"/>
      <c r="R84" s="1"/>
      <c r="S84" s="1"/>
      <c r="T84" s="1"/>
      <c r="U84" s="5"/>
      <c r="V84" s="5"/>
      <c r="W84" s="1"/>
      <c r="X84" s="5"/>
      <c r="Y84" s="1"/>
      <c r="Z84" s="1"/>
      <c r="AA84" s="1"/>
      <c r="AB84" s="5"/>
      <c r="AC84" s="1"/>
      <c r="AD84" s="1"/>
      <c r="AE84" s="5"/>
      <c r="AF84" s="1"/>
      <c r="AG84" s="1"/>
    </row>
    <row r="85">
      <c r="A85" s="5" t="s">
        <v>135</v>
      </c>
      <c r="B85" s="5">
        <v>6800.0</v>
      </c>
      <c r="C85" s="5">
        <v>5300.0</v>
      </c>
      <c r="D85" s="5">
        <v>11900.0</v>
      </c>
      <c r="E85" s="5">
        <v>200.0</v>
      </c>
      <c r="F85" s="20">
        <f t="shared" si="1"/>
        <v>0.004975124378</v>
      </c>
      <c r="G85" s="5"/>
      <c r="H85" s="1"/>
      <c r="I85" s="1"/>
      <c r="J85" s="5"/>
      <c r="K85" s="1"/>
      <c r="L85" s="1"/>
      <c r="M85" s="1"/>
      <c r="N85" s="1"/>
      <c r="O85" s="1"/>
      <c r="P85" s="1"/>
      <c r="Q85" s="1"/>
      <c r="R85" s="1"/>
      <c r="S85" s="1"/>
      <c r="T85" s="1"/>
      <c r="U85" s="5"/>
      <c r="V85" s="5"/>
      <c r="W85" s="1"/>
      <c r="X85" s="5"/>
      <c r="Y85" s="1"/>
      <c r="Z85" s="1"/>
      <c r="AA85" s="1"/>
      <c r="AB85" s="5"/>
      <c r="AC85" s="1"/>
      <c r="AD85" s="1"/>
      <c r="AE85" s="5"/>
      <c r="AF85" s="1"/>
      <c r="AG85" s="1"/>
    </row>
    <row r="86">
      <c r="A86" s="5" t="s">
        <v>302</v>
      </c>
      <c r="B86" s="5">
        <v>6600.0</v>
      </c>
      <c r="C86" s="5">
        <v>5100.0</v>
      </c>
      <c r="D86" s="5">
        <v>11700.0</v>
      </c>
      <c r="E86" s="5">
        <v>200.0</v>
      </c>
      <c r="F86" s="20">
        <f t="shared" si="1"/>
        <v>0.004975124378</v>
      </c>
      <c r="G86" s="5"/>
      <c r="H86" s="1"/>
      <c r="I86" s="1"/>
      <c r="J86" s="5"/>
      <c r="K86" s="1"/>
      <c r="L86" s="1"/>
      <c r="M86" s="1"/>
      <c r="N86" s="1"/>
      <c r="O86" s="1"/>
      <c r="P86" s="1"/>
      <c r="Q86" s="1"/>
      <c r="R86" s="1"/>
      <c r="S86" s="1"/>
      <c r="T86" s="1"/>
      <c r="U86" s="5"/>
      <c r="V86" s="5"/>
      <c r="W86" s="1"/>
      <c r="X86" s="5"/>
      <c r="Y86" s="1"/>
      <c r="Z86" s="1"/>
      <c r="AA86" s="1"/>
      <c r="AB86" s="5"/>
      <c r="AC86" s="1"/>
      <c r="AD86" s="1"/>
      <c r="AE86" s="5"/>
      <c r="AF86" s="1"/>
      <c r="AG86" s="1"/>
    </row>
    <row r="87">
      <c r="A87" s="5" t="s">
        <v>261</v>
      </c>
      <c r="B87" s="5">
        <v>6600.0</v>
      </c>
      <c r="C87" s="5">
        <v>4900.0</v>
      </c>
      <c r="D87" s="5">
        <v>11700.0</v>
      </c>
      <c r="E87" s="5">
        <v>200.0</v>
      </c>
      <c r="F87" s="20">
        <f t="shared" si="1"/>
        <v>0.004975124378</v>
      </c>
      <c r="G87" s="5"/>
      <c r="H87" s="1"/>
      <c r="I87" s="1"/>
      <c r="J87" s="5"/>
      <c r="K87" s="1"/>
      <c r="L87" s="1"/>
      <c r="M87" s="1"/>
      <c r="N87" s="1"/>
      <c r="O87" s="1"/>
      <c r="P87" s="1"/>
      <c r="Q87" s="1"/>
      <c r="R87" s="1"/>
      <c r="S87" s="1"/>
      <c r="T87" s="1"/>
      <c r="U87" s="5"/>
      <c r="V87" s="5"/>
      <c r="W87" s="1"/>
      <c r="X87" s="5"/>
      <c r="Y87" s="1"/>
      <c r="Z87" s="1"/>
      <c r="AA87" s="1"/>
      <c r="AB87" s="5"/>
      <c r="AC87" s="1"/>
      <c r="AD87" s="1"/>
      <c r="AE87" s="5"/>
      <c r="AF87" s="1"/>
      <c r="AG87" s="1"/>
    </row>
    <row r="88">
      <c r="A88" s="5" t="s">
        <v>305</v>
      </c>
      <c r="B88" s="5">
        <v>6600.0</v>
      </c>
      <c r="C88" s="5">
        <v>4800.0</v>
      </c>
      <c r="D88" s="5">
        <v>11400.0</v>
      </c>
      <c r="E88" s="5">
        <v>200.0</v>
      </c>
      <c r="F88" s="20">
        <f t="shared" si="1"/>
        <v>0.004975124378</v>
      </c>
      <c r="G88" s="5"/>
      <c r="H88" s="1"/>
      <c r="I88" s="1"/>
      <c r="J88" s="5"/>
      <c r="K88" s="1"/>
      <c r="L88" s="1"/>
      <c r="M88" s="1"/>
      <c r="N88" s="1"/>
      <c r="O88" s="1"/>
      <c r="P88" s="1"/>
      <c r="Q88" s="1"/>
      <c r="R88" s="1"/>
      <c r="S88" s="1"/>
      <c r="T88" s="1"/>
      <c r="U88" s="5"/>
      <c r="V88" s="5"/>
      <c r="W88" s="1"/>
      <c r="X88" s="5"/>
      <c r="Y88" s="1"/>
      <c r="Z88" s="1"/>
      <c r="AA88" s="1"/>
      <c r="AB88" s="5"/>
      <c r="AC88" s="1"/>
      <c r="AD88" s="1"/>
      <c r="AE88" s="5"/>
      <c r="AF88" s="1"/>
      <c r="AG88" s="1"/>
    </row>
    <row r="89">
      <c r="A89" s="5" t="s">
        <v>90</v>
      </c>
      <c r="B89" s="5">
        <v>6800.0</v>
      </c>
      <c r="C89" s="5">
        <v>4700.0</v>
      </c>
      <c r="D89" s="5">
        <v>11400.0</v>
      </c>
      <c r="E89" s="5">
        <v>200.0</v>
      </c>
      <c r="F89" s="20">
        <f t="shared" si="1"/>
        <v>0.004975124378</v>
      </c>
      <c r="G89" s="5"/>
      <c r="H89" s="1"/>
      <c r="I89" s="1"/>
      <c r="J89" s="5"/>
      <c r="K89" s="1"/>
      <c r="L89" s="1"/>
      <c r="M89" s="1"/>
      <c r="N89" s="1"/>
      <c r="O89" s="1"/>
      <c r="P89" s="1"/>
      <c r="Q89" s="1"/>
      <c r="R89" s="1"/>
      <c r="S89" s="1"/>
      <c r="T89" s="1"/>
      <c r="U89" s="5"/>
      <c r="V89" s="5"/>
      <c r="W89" s="1"/>
      <c r="X89" s="5"/>
      <c r="Y89" s="1"/>
      <c r="Z89" s="1"/>
      <c r="AA89" s="1"/>
      <c r="AB89" s="5"/>
      <c r="AC89" s="1"/>
      <c r="AD89" s="1"/>
      <c r="AE89" s="5"/>
      <c r="AF89" s="1"/>
      <c r="AG89" s="1"/>
    </row>
    <row r="90">
      <c r="A90" s="5" t="s">
        <v>129</v>
      </c>
      <c r="B90" s="5">
        <v>6700.0</v>
      </c>
      <c r="C90" s="5">
        <v>5400.0</v>
      </c>
      <c r="D90" s="5">
        <v>12000.0</v>
      </c>
      <c r="E90" s="5">
        <v>225.0</v>
      </c>
      <c r="F90" s="20">
        <f t="shared" si="1"/>
        <v>0.004424778761</v>
      </c>
      <c r="G90" s="5"/>
      <c r="H90" s="1"/>
      <c r="I90" s="1"/>
      <c r="J90" s="5"/>
      <c r="K90" s="1"/>
      <c r="L90" s="1"/>
      <c r="M90" s="1"/>
      <c r="N90" s="1"/>
      <c r="O90" s="1"/>
      <c r="P90" s="1"/>
      <c r="Q90" s="1"/>
      <c r="R90" s="1"/>
      <c r="S90" s="1"/>
      <c r="T90" s="1"/>
      <c r="U90" s="5"/>
      <c r="V90" s="5"/>
      <c r="W90" s="1"/>
      <c r="X90" s="5"/>
      <c r="Y90" s="1"/>
      <c r="Z90" s="1"/>
      <c r="AA90" s="1"/>
      <c r="AB90" s="5"/>
      <c r="AC90" s="1"/>
      <c r="AD90" s="1"/>
      <c r="AE90" s="5"/>
      <c r="AF90" s="1"/>
      <c r="AG90" s="1"/>
    </row>
    <row r="91">
      <c r="A91" s="5" t="s">
        <v>220</v>
      </c>
      <c r="B91" s="5">
        <v>6800.0</v>
      </c>
      <c r="C91" s="5">
        <v>5300.0</v>
      </c>
      <c r="D91" s="5">
        <v>11900.0</v>
      </c>
      <c r="E91" s="5">
        <v>225.0</v>
      </c>
      <c r="F91" s="20">
        <f t="shared" si="1"/>
        <v>0.004424778761</v>
      </c>
      <c r="G91" s="5"/>
      <c r="H91" s="1"/>
      <c r="I91" s="1"/>
      <c r="J91" s="5"/>
      <c r="K91" s="1"/>
      <c r="L91" s="1"/>
      <c r="M91" s="1"/>
      <c r="N91" s="1"/>
      <c r="O91" s="1"/>
      <c r="P91" s="1"/>
      <c r="Q91" s="1"/>
      <c r="R91" s="1"/>
      <c r="S91" s="1"/>
      <c r="T91" s="1"/>
      <c r="U91" s="5"/>
      <c r="V91" s="5"/>
      <c r="W91" s="1"/>
      <c r="X91" s="5"/>
      <c r="Y91" s="1"/>
      <c r="Z91" s="1"/>
      <c r="AA91" s="1"/>
      <c r="AB91" s="5"/>
      <c r="AC91" s="1"/>
      <c r="AD91" s="1"/>
      <c r="AE91" s="5"/>
      <c r="AF91" s="1"/>
      <c r="AG91" s="1"/>
    </row>
    <row r="92">
      <c r="A92" s="5" t="s">
        <v>281</v>
      </c>
      <c r="B92" s="5">
        <v>6900.0</v>
      </c>
      <c r="C92" s="5">
        <v>5300.0</v>
      </c>
      <c r="D92" s="5">
        <v>12000.0</v>
      </c>
      <c r="E92" s="5">
        <v>225.0</v>
      </c>
      <c r="F92" s="20">
        <f t="shared" si="1"/>
        <v>0.004424778761</v>
      </c>
      <c r="G92" s="5"/>
      <c r="H92" s="1"/>
      <c r="I92" s="1"/>
      <c r="J92" s="5"/>
      <c r="K92" s="1"/>
      <c r="L92" s="1"/>
      <c r="M92" s="1"/>
      <c r="N92" s="1"/>
      <c r="O92" s="1"/>
      <c r="P92" s="1"/>
      <c r="Q92" s="1"/>
      <c r="R92" s="1"/>
      <c r="S92" s="1"/>
      <c r="T92" s="1"/>
      <c r="U92" s="5"/>
      <c r="V92" s="5"/>
      <c r="W92" s="1"/>
      <c r="X92" s="5"/>
      <c r="Y92" s="1"/>
      <c r="Z92" s="1"/>
      <c r="AA92" s="1"/>
      <c r="AB92" s="5"/>
      <c r="AC92" s="1"/>
      <c r="AD92" s="1"/>
      <c r="AE92" s="5"/>
      <c r="AF92" s="1"/>
      <c r="AG92" s="1"/>
    </row>
    <row r="93">
      <c r="A93" s="5" t="s">
        <v>288</v>
      </c>
      <c r="B93" s="5">
        <v>6600.0</v>
      </c>
      <c r="C93" s="5">
        <v>4700.0</v>
      </c>
      <c r="D93" s="5">
        <v>11700.0</v>
      </c>
      <c r="E93" s="5">
        <v>225.0</v>
      </c>
      <c r="F93" s="20">
        <f t="shared" si="1"/>
        <v>0.004424778761</v>
      </c>
      <c r="G93" s="5"/>
      <c r="H93" s="1"/>
      <c r="I93" s="1"/>
      <c r="J93" s="5"/>
      <c r="K93" s="1"/>
      <c r="L93" s="1"/>
      <c r="M93" s="1"/>
      <c r="N93" s="1"/>
      <c r="O93" s="1"/>
      <c r="P93" s="1"/>
      <c r="Q93" s="1"/>
      <c r="R93" s="1"/>
      <c r="S93" s="1"/>
      <c r="T93" s="1"/>
      <c r="U93" s="5"/>
      <c r="V93" s="5"/>
      <c r="W93" s="1"/>
      <c r="X93" s="5"/>
      <c r="Y93" s="1"/>
      <c r="Z93" s="1"/>
      <c r="AA93" s="1"/>
      <c r="AB93" s="5"/>
      <c r="AC93" s="1"/>
      <c r="AD93" s="1"/>
      <c r="AE93" s="5"/>
      <c r="AF93" s="1"/>
      <c r="AG93" s="1"/>
    </row>
    <row r="94">
      <c r="A94" s="4" t="s">
        <v>232</v>
      </c>
      <c r="B94" s="5">
        <v>6800.0</v>
      </c>
      <c r="C94" s="5">
        <v>5000.0</v>
      </c>
      <c r="D94" s="5">
        <v>11700.0</v>
      </c>
      <c r="E94" s="5">
        <v>225.0</v>
      </c>
      <c r="F94" s="20">
        <f t="shared" si="1"/>
        <v>0.004424778761</v>
      </c>
      <c r="G94" s="5"/>
      <c r="H94" s="1"/>
      <c r="I94" s="1"/>
      <c r="J94" s="5"/>
      <c r="K94" s="1"/>
      <c r="L94" s="1"/>
      <c r="M94" s="1"/>
      <c r="N94" s="1"/>
      <c r="O94" s="1"/>
      <c r="P94" s="1"/>
      <c r="Q94" s="1"/>
      <c r="R94" s="1"/>
      <c r="S94" s="1"/>
      <c r="T94" s="1"/>
      <c r="U94" s="5"/>
      <c r="V94" s="5"/>
      <c r="W94" s="1"/>
      <c r="X94" s="5"/>
      <c r="Y94" s="1"/>
      <c r="Z94" s="1"/>
      <c r="AA94" s="1"/>
      <c r="AB94" s="5"/>
      <c r="AC94" s="1"/>
      <c r="AD94" s="1"/>
      <c r="AE94" s="5"/>
      <c r="AF94" s="1"/>
      <c r="AG94" s="1"/>
    </row>
    <row r="95">
      <c r="A95" s="5" t="s">
        <v>297</v>
      </c>
      <c r="B95" s="5">
        <v>6900.0</v>
      </c>
      <c r="C95" s="5">
        <v>5300.0</v>
      </c>
      <c r="D95" s="5">
        <v>11900.0</v>
      </c>
      <c r="E95" s="5">
        <v>225.0</v>
      </c>
      <c r="F95" s="20">
        <f t="shared" si="1"/>
        <v>0.004424778761</v>
      </c>
      <c r="G95" s="5"/>
      <c r="H95" s="1"/>
      <c r="I95" s="1"/>
      <c r="J95" s="5"/>
      <c r="K95" s="1"/>
      <c r="L95" s="1"/>
      <c r="M95" s="1"/>
      <c r="N95" s="1"/>
      <c r="O95" s="1"/>
      <c r="P95" s="1"/>
      <c r="Q95" s="1"/>
      <c r="R95" s="1"/>
      <c r="S95" s="1"/>
      <c r="T95" s="1"/>
      <c r="U95" s="5"/>
      <c r="V95" s="5"/>
      <c r="W95" s="1"/>
      <c r="X95" s="5"/>
      <c r="Y95" s="1"/>
      <c r="Z95" s="1"/>
      <c r="AA95" s="1"/>
      <c r="AB95" s="5"/>
      <c r="AC95" s="1"/>
      <c r="AD95" s="1"/>
      <c r="AE95" s="5"/>
      <c r="AF95" s="1"/>
      <c r="AG95" s="1"/>
    </row>
    <row r="96">
      <c r="A96" s="5" t="s">
        <v>66</v>
      </c>
      <c r="B96" s="5">
        <v>7000.0</v>
      </c>
      <c r="C96" s="5">
        <v>4800.0</v>
      </c>
      <c r="D96" s="5">
        <v>11500.0</v>
      </c>
      <c r="E96" s="5">
        <v>225.0</v>
      </c>
      <c r="F96" s="20">
        <f t="shared" si="1"/>
        <v>0.004424778761</v>
      </c>
      <c r="G96" s="5"/>
      <c r="H96" s="1"/>
      <c r="I96" s="1"/>
      <c r="J96" s="5"/>
      <c r="K96" s="1"/>
      <c r="L96" s="1"/>
      <c r="M96" s="1"/>
      <c r="N96" s="1"/>
      <c r="O96" s="1"/>
      <c r="P96" s="1"/>
      <c r="Q96" s="1"/>
      <c r="R96" s="1"/>
      <c r="S96" s="1"/>
      <c r="T96" s="1"/>
      <c r="U96" s="5"/>
      <c r="V96" s="5"/>
      <c r="W96" s="1"/>
      <c r="X96" s="5"/>
      <c r="Y96" s="1"/>
      <c r="Z96" s="1"/>
      <c r="AA96" s="1"/>
      <c r="AB96" s="5"/>
      <c r="AC96" s="1"/>
      <c r="AD96" s="1"/>
      <c r="AE96" s="5"/>
      <c r="AF96" s="1"/>
      <c r="AG96" s="1"/>
    </row>
    <row r="97">
      <c r="A97" s="5" t="s">
        <v>240</v>
      </c>
      <c r="B97" s="5">
        <v>6900.0</v>
      </c>
      <c r="C97" s="5">
        <v>5000.0</v>
      </c>
      <c r="D97" s="5">
        <v>11700.0</v>
      </c>
      <c r="E97" s="5">
        <v>250.0</v>
      </c>
      <c r="F97" s="20">
        <f t="shared" si="1"/>
        <v>0.003984063745</v>
      </c>
      <c r="G97" s="5"/>
      <c r="H97" s="1"/>
      <c r="I97" s="1"/>
      <c r="J97" s="5"/>
      <c r="K97" s="1"/>
      <c r="L97" s="1"/>
      <c r="M97" s="1"/>
      <c r="N97" s="1"/>
      <c r="O97" s="1"/>
      <c r="P97" s="1"/>
      <c r="Q97" s="1"/>
      <c r="R97" s="1"/>
      <c r="S97" s="1"/>
      <c r="T97" s="1"/>
      <c r="U97" s="5"/>
      <c r="V97" s="5"/>
      <c r="W97" s="1"/>
      <c r="X97" s="5"/>
      <c r="Y97" s="1"/>
      <c r="Z97" s="1"/>
      <c r="AA97" s="1"/>
      <c r="AB97" s="5"/>
      <c r="AC97" s="1"/>
      <c r="AD97" s="1"/>
      <c r="AE97" s="5"/>
      <c r="AF97" s="1"/>
      <c r="AG97" s="1"/>
    </row>
    <row r="98">
      <c r="A98" s="5" t="s">
        <v>276</v>
      </c>
      <c r="B98" s="5">
        <v>6600.0</v>
      </c>
      <c r="C98" s="5">
        <v>4600.0</v>
      </c>
      <c r="D98" s="5">
        <v>11700.0</v>
      </c>
      <c r="E98" s="5">
        <v>250.0</v>
      </c>
      <c r="F98" s="20">
        <f t="shared" si="1"/>
        <v>0.003984063745</v>
      </c>
      <c r="G98" s="5"/>
      <c r="H98" s="1"/>
      <c r="I98" s="1"/>
      <c r="J98" s="5"/>
      <c r="K98" s="1"/>
      <c r="L98" s="1"/>
      <c r="M98" s="1"/>
      <c r="N98" s="1"/>
      <c r="O98" s="1"/>
      <c r="P98" s="1"/>
      <c r="Q98" s="1"/>
      <c r="R98" s="1"/>
      <c r="S98" s="1"/>
      <c r="T98" s="1"/>
      <c r="U98" s="5"/>
      <c r="V98" s="5"/>
      <c r="W98" s="1"/>
      <c r="X98" s="5"/>
      <c r="Y98" s="1"/>
      <c r="Z98" s="1"/>
      <c r="AA98" s="1"/>
      <c r="AB98" s="5"/>
      <c r="AC98" s="1"/>
      <c r="AD98" s="1"/>
      <c r="AE98" s="5"/>
      <c r="AF98" s="1"/>
      <c r="AG98" s="1"/>
    </row>
    <row r="99">
      <c r="A99" s="4" t="s">
        <v>231</v>
      </c>
      <c r="B99" s="5">
        <v>6900.0</v>
      </c>
      <c r="C99" s="5">
        <v>5100.0</v>
      </c>
      <c r="D99" s="5">
        <v>11700.0</v>
      </c>
      <c r="E99" s="5">
        <v>250.0</v>
      </c>
      <c r="F99" s="20">
        <f t="shared" si="1"/>
        <v>0.003984063745</v>
      </c>
      <c r="G99" s="5"/>
      <c r="H99" s="1"/>
      <c r="I99" s="1"/>
      <c r="J99" s="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5"/>
      <c r="W99" s="1"/>
      <c r="X99" s="1"/>
      <c r="Y99" s="1"/>
      <c r="Z99" s="1"/>
      <c r="AA99" s="1"/>
      <c r="AB99" s="5"/>
      <c r="AC99" s="1"/>
      <c r="AD99" s="1"/>
      <c r="AE99" s="5"/>
      <c r="AF99" s="1"/>
      <c r="AG99" s="1"/>
    </row>
    <row r="100">
      <c r="A100" s="5" t="s">
        <v>275</v>
      </c>
      <c r="B100" s="5">
        <v>6800.0</v>
      </c>
      <c r="C100" s="5">
        <v>4800.0</v>
      </c>
      <c r="D100" s="5">
        <v>11700.0</v>
      </c>
      <c r="E100" s="5">
        <v>250.0</v>
      </c>
      <c r="F100" s="20">
        <f t="shared" si="1"/>
        <v>0.003984063745</v>
      </c>
      <c r="G100" s="5"/>
      <c r="H100" s="1"/>
      <c r="I100" s="1"/>
      <c r="J100" s="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5"/>
      <c r="V100" s="5"/>
      <c r="W100" s="1"/>
      <c r="X100" s="5"/>
      <c r="Y100" s="1"/>
      <c r="Z100" s="1"/>
      <c r="AA100" s="1"/>
      <c r="AB100" s="5"/>
      <c r="AC100" s="1"/>
      <c r="AD100" s="1"/>
      <c r="AE100" s="5"/>
      <c r="AF100" s="1"/>
      <c r="AG100" s="1"/>
    </row>
    <row r="101">
      <c r="A101" s="5" t="s">
        <v>279</v>
      </c>
      <c r="B101" s="5">
        <v>7000.0</v>
      </c>
      <c r="C101" s="5">
        <v>5500.0</v>
      </c>
      <c r="D101" s="5">
        <v>11700.0</v>
      </c>
      <c r="E101" s="5">
        <v>250.0</v>
      </c>
      <c r="F101" s="20">
        <f t="shared" si="1"/>
        <v>0.003984063745</v>
      </c>
      <c r="G101" s="5"/>
      <c r="H101" s="1"/>
      <c r="I101" s="1"/>
      <c r="J101" s="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5"/>
      <c r="V101" s="5"/>
      <c r="W101" s="1"/>
      <c r="X101" s="5"/>
      <c r="Y101" s="1"/>
      <c r="Z101" s="1"/>
      <c r="AA101" s="1"/>
      <c r="AB101" s="5"/>
      <c r="AC101" s="1"/>
      <c r="AD101" s="1"/>
      <c r="AE101" s="5"/>
      <c r="AF101" s="1"/>
      <c r="AG101" s="1"/>
    </row>
    <row r="102">
      <c r="A102" s="5" t="s">
        <v>41</v>
      </c>
      <c r="B102" s="5">
        <v>6800.0</v>
      </c>
      <c r="C102" s="5">
        <v>4700.0</v>
      </c>
      <c r="D102" s="5">
        <v>11500.0</v>
      </c>
      <c r="E102" s="5">
        <v>250.0</v>
      </c>
      <c r="F102" s="20">
        <f t="shared" si="1"/>
        <v>0.003984063745</v>
      </c>
      <c r="G102" s="5"/>
      <c r="H102" s="1"/>
      <c r="I102" s="1"/>
      <c r="J102" s="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5"/>
      <c r="V102" s="5"/>
      <c r="W102" s="1"/>
      <c r="X102" s="5"/>
      <c r="Y102" s="1"/>
      <c r="Z102" s="1"/>
      <c r="AA102" s="1"/>
      <c r="AB102" s="5"/>
      <c r="AC102" s="1"/>
      <c r="AD102" s="1"/>
      <c r="AE102" s="5"/>
      <c r="AF102" s="1"/>
      <c r="AG102" s="1"/>
    </row>
    <row r="103">
      <c r="A103" s="5" t="s">
        <v>249</v>
      </c>
      <c r="B103" s="5">
        <v>6700.0</v>
      </c>
      <c r="C103" s="5">
        <v>4700.0</v>
      </c>
      <c r="D103" s="5">
        <v>11200.0</v>
      </c>
      <c r="E103" s="5">
        <v>250.0</v>
      </c>
      <c r="F103" s="20">
        <f t="shared" si="1"/>
        <v>0.003984063745</v>
      </c>
      <c r="G103" s="5"/>
      <c r="H103" s="1"/>
      <c r="I103" s="1"/>
      <c r="J103" s="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5"/>
      <c r="V103" s="5"/>
      <c r="W103" s="1"/>
      <c r="X103" s="5"/>
      <c r="Y103" s="1"/>
      <c r="Z103" s="1"/>
      <c r="AA103" s="1"/>
      <c r="AB103" s="5"/>
      <c r="AC103" s="1"/>
      <c r="AD103" s="1"/>
      <c r="AE103" s="5"/>
      <c r="AF103" s="1"/>
      <c r="AG103" s="1"/>
    </row>
    <row r="104">
      <c r="A104" s="4" t="s">
        <v>170</v>
      </c>
      <c r="B104" s="5">
        <v>6700.0</v>
      </c>
      <c r="C104" s="5">
        <v>5300.0</v>
      </c>
      <c r="D104" s="5">
        <v>11200.0</v>
      </c>
      <c r="E104" s="5">
        <v>250.0</v>
      </c>
      <c r="F104" s="20">
        <f t="shared" si="1"/>
        <v>0.003984063745</v>
      </c>
      <c r="G104" s="5"/>
      <c r="H104" s="1"/>
      <c r="I104" s="1"/>
      <c r="J104" s="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5"/>
      <c r="V104" s="5"/>
      <c r="W104" s="1"/>
      <c r="X104" s="5"/>
      <c r="Y104" s="1"/>
      <c r="Z104" s="1"/>
      <c r="AA104" s="1"/>
      <c r="AB104" s="5"/>
      <c r="AC104" s="1"/>
      <c r="AD104" s="1"/>
      <c r="AE104" s="5"/>
      <c r="AF104" s="1"/>
      <c r="AG104" s="1"/>
    </row>
    <row r="105">
      <c r="A105" s="5" t="s">
        <v>105</v>
      </c>
      <c r="B105" s="5">
        <v>7000.0</v>
      </c>
      <c r="C105" s="5">
        <v>4800.0</v>
      </c>
      <c r="D105" s="5">
        <v>11500.0</v>
      </c>
      <c r="E105" s="5">
        <v>275.0</v>
      </c>
      <c r="F105" s="20">
        <f t="shared" si="1"/>
        <v>0.003623188406</v>
      </c>
      <c r="G105" s="5"/>
      <c r="H105" s="1"/>
      <c r="I105" s="1"/>
      <c r="J105" s="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5"/>
      <c r="V105" s="5"/>
      <c r="W105" s="1"/>
      <c r="X105" s="5"/>
      <c r="Y105" s="1"/>
      <c r="Z105" s="1"/>
      <c r="AA105" s="1"/>
      <c r="AB105" s="5"/>
      <c r="AC105" s="1"/>
      <c r="AD105" s="1"/>
      <c r="AE105" s="5"/>
      <c r="AF105" s="1"/>
      <c r="AG105" s="1"/>
    </row>
    <row r="106">
      <c r="A106" s="5" t="s">
        <v>96</v>
      </c>
      <c r="B106" s="5">
        <v>7100.0</v>
      </c>
      <c r="C106" s="5">
        <v>4900.0</v>
      </c>
      <c r="D106" s="5">
        <v>11400.0</v>
      </c>
      <c r="E106" s="5">
        <v>275.0</v>
      </c>
      <c r="F106" s="20">
        <f t="shared" si="1"/>
        <v>0.003623188406</v>
      </c>
      <c r="G106" s="5"/>
      <c r="H106" s="1"/>
      <c r="I106" s="1"/>
      <c r="J106" s="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5"/>
      <c r="V106" s="5"/>
      <c r="W106" s="1"/>
      <c r="X106" s="5"/>
      <c r="Y106" s="1"/>
      <c r="Z106" s="1"/>
      <c r="AA106" s="1"/>
      <c r="AB106" s="5"/>
      <c r="AC106" s="1"/>
      <c r="AD106" s="1"/>
      <c r="AE106" s="5"/>
      <c r="AF106" s="1"/>
      <c r="AG106" s="1"/>
    </row>
    <row r="107">
      <c r="A107" s="5" t="s">
        <v>206</v>
      </c>
      <c r="B107" s="5">
        <v>6600.0</v>
      </c>
      <c r="C107" s="5">
        <v>5000.0</v>
      </c>
      <c r="D107" s="5">
        <v>11300.0</v>
      </c>
      <c r="E107" s="5">
        <v>275.0</v>
      </c>
      <c r="F107" s="20">
        <f t="shared" si="1"/>
        <v>0.003623188406</v>
      </c>
      <c r="G107" s="5"/>
      <c r="H107" s="1"/>
      <c r="I107" s="1"/>
      <c r="J107" s="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5"/>
      <c r="V107" s="5"/>
      <c r="W107" s="1"/>
      <c r="X107" s="5"/>
      <c r="Y107" s="1"/>
      <c r="Z107" s="1"/>
      <c r="AA107" s="1"/>
      <c r="AB107" s="5"/>
      <c r="AC107" s="1"/>
      <c r="AD107" s="1"/>
      <c r="AE107" s="5"/>
      <c r="AF107" s="1"/>
      <c r="AG107" s="1"/>
    </row>
    <row r="108">
      <c r="A108" s="5" t="s">
        <v>298</v>
      </c>
      <c r="B108" s="5">
        <v>6700.0</v>
      </c>
      <c r="C108" s="5">
        <v>4800.0</v>
      </c>
      <c r="D108" s="5">
        <v>11300.0</v>
      </c>
      <c r="E108" s="5">
        <v>300.0</v>
      </c>
      <c r="F108" s="20">
        <f t="shared" si="1"/>
        <v>0.003322259136</v>
      </c>
      <c r="G108" s="5"/>
      <c r="H108" s="1"/>
      <c r="I108" s="1"/>
      <c r="J108" s="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5"/>
      <c r="V108" s="5"/>
      <c r="W108" s="1"/>
      <c r="X108" s="5"/>
      <c r="Y108" s="1"/>
      <c r="Z108" s="1"/>
      <c r="AA108" s="1"/>
      <c r="AB108" s="5"/>
      <c r="AC108" s="1"/>
      <c r="AD108" s="1"/>
      <c r="AE108" s="5"/>
      <c r="AF108" s="1"/>
      <c r="AG108" s="1"/>
    </row>
    <row r="109">
      <c r="A109" s="5" t="s">
        <v>292</v>
      </c>
      <c r="B109" s="5">
        <v>6800.0</v>
      </c>
      <c r="C109" s="5">
        <v>5200.0</v>
      </c>
      <c r="D109" s="5">
        <v>11200.0</v>
      </c>
      <c r="E109" s="5">
        <v>300.0</v>
      </c>
      <c r="F109" s="20">
        <f t="shared" si="1"/>
        <v>0.003322259136</v>
      </c>
      <c r="G109" s="5"/>
      <c r="H109" s="1"/>
      <c r="I109" s="1"/>
      <c r="J109" s="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5"/>
      <c r="V109" s="5"/>
      <c r="W109" s="1"/>
      <c r="X109" s="5"/>
      <c r="Y109" s="1"/>
      <c r="Z109" s="1"/>
      <c r="AA109" s="1"/>
      <c r="AB109" s="5"/>
      <c r="AC109" s="1"/>
      <c r="AD109" s="1"/>
      <c r="AE109" s="5"/>
      <c r="AF109" s="1"/>
      <c r="AG109" s="1"/>
    </row>
    <row r="110">
      <c r="A110" s="5" t="s">
        <v>277</v>
      </c>
      <c r="B110" s="5">
        <v>7100.0</v>
      </c>
      <c r="C110" s="5">
        <v>4600.0</v>
      </c>
      <c r="D110" s="5">
        <v>11700.0</v>
      </c>
      <c r="E110" s="5">
        <v>300.0</v>
      </c>
      <c r="F110" s="20">
        <f t="shared" si="1"/>
        <v>0.003322259136</v>
      </c>
      <c r="G110" s="5"/>
      <c r="H110" s="1"/>
      <c r="I110" s="1"/>
      <c r="J110" s="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5"/>
      <c r="V110" s="5"/>
      <c r="W110" s="1"/>
      <c r="X110" s="5"/>
      <c r="Y110" s="1"/>
      <c r="Z110" s="1"/>
      <c r="AA110" s="1"/>
      <c r="AB110" s="5"/>
      <c r="AC110" s="1"/>
      <c r="AD110" s="1"/>
      <c r="AE110" s="5"/>
      <c r="AF110" s="1"/>
      <c r="AG110" s="1"/>
    </row>
    <row r="111">
      <c r="A111" s="5" t="s">
        <v>289</v>
      </c>
      <c r="B111" s="5">
        <v>6800.0</v>
      </c>
      <c r="C111" s="5">
        <v>4800.0</v>
      </c>
      <c r="D111" s="5">
        <v>11200.0</v>
      </c>
      <c r="E111" s="5">
        <v>300.0</v>
      </c>
      <c r="F111" s="20">
        <f t="shared" si="1"/>
        <v>0.003322259136</v>
      </c>
      <c r="G111" s="5"/>
      <c r="H111" s="1"/>
      <c r="I111" s="1"/>
      <c r="J111" s="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5"/>
      <c r="V111" s="5"/>
      <c r="W111" s="1"/>
      <c r="X111" s="5"/>
      <c r="Y111" s="1"/>
      <c r="Z111" s="1"/>
      <c r="AA111" s="1"/>
      <c r="AB111" s="5"/>
      <c r="AC111" s="1"/>
      <c r="AD111" s="1"/>
      <c r="AE111" s="5"/>
      <c r="AF111" s="1"/>
      <c r="AG111" s="1"/>
    </row>
    <row r="112">
      <c r="A112" s="5" t="s">
        <v>299</v>
      </c>
      <c r="B112" s="5">
        <v>7000.0</v>
      </c>
      <c r="C112" s="5">
        <v>4500.0</v>
      </c>
      <c r="D112" s="5">
        <v>10900.0</v>
      </c>
      <c r="E112" s="5">
        <v>300.0</v>
      </c>
      <c r="F112" s="20">
        <f t="shared" si="1"/>
        <v>0.003322259136</v>
      </c>
      <c r="G112" s="5"/>
      <c r="H112" s="1"/>
      <c r="I112" s="1"/>
      <c r="J112" s="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5"/>
      <c r="V112" s="5"/>
      <c r="W112" s="1"/>
      <c r="X112" s="5"/>
      <c r="Y112" s="1"/>
      <c r="Z112" s="1"/>
      <c r="AA112" s="1"/>
      <c r="AB112" s="5"/>
      <c r="AC112" s="1"/>
      <c r="AD112" s="1"/>
      <c r="AE112" s="5"/>
      <c r="AF112" s="1"/>
      <c r="AG112" s="1"/>
    </row>
    <row r="113">
      <c r="A113" s="5" t="s">
        <v>255</v>
      </c>
      <c r="B113" s="5">
        <v>6700.0</v>
      </c>
      <c r="C113" s="5">
        <v>4500.0</v>
      </c>
      <c r="D113" s="5">
        <v>10800.0</v>
      </c>
      <c r="E113" s="5">
        <v>400.0</v>
      </c>
      <c r="F113" s="20">
        <f t="shared" si="1"/>
        <v>0.002493765586</v>
      </c>
      <c r="G113" s="5"/>
      <c r="H113" s="1"/>
      <c r="I113" s="1"/>
      <c r="J113" s="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5"/>
      <c r="V113" s="5"/>
      <c r="W113" s="1"/>
      <c r="X113" s="5"/>
      <c r="Y113" s="1"/>
      <c r="Z113" s="1"/>
      <c r="AA113" s="1"/>
      <c r="AB113" s="5"/>
      <c r="AC113" s="1"/>
      <c r="AD113" s="1"/>
      <c r="AE113" s="5"/>
      <c r="AF113" s="1"/>
      <c r="AG113" s="1"/>
    </row>
    <row r="114">
      <c r="A114" s="5" t="s">
        <v>291</v>
      </c>
      <c r="B114" s="5">
        <v>7000.0</v>
      </c>
      <c r="C114" s="5">
        <v>4900.0</v>
      </c>
      <c r="D114" s="5">
        <v>10700.0</v>
      </c>
      <c r="E114" s="5">
        <v>400.0</v>
      </c>
      <c r="F114" s="20">
        <f t="shared" si="1"/>
        <v>0.002493765586</v>
      </c>
      <c r="G114" s="5"/>
      <c r="H114" s="1"/>
      <c r="I114" s="1"/>
      <c r="J114" s="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5"/>
      <c r="V114" s="5"/>
      <c r="W114" s="1"/>
      <c r="X114" s="5"/>
      <c r="Y114" s="1"/>
      <c r="Z114" s="1"/>
      <c r="AA114" s="1"/>
      <c r="AB114" s="5"/>
      <c r="AC114" s="1"/>
      <c r="AD114" s="1"/>
      <c r="AE114" s="5"/>
      <c r="AF114" s="1"/>
      <c r="AG114" s="1"/>
    </row>
    <row r="115">
      <c r="A115" s="5" t="s">
        <v>257</v>
      </c>
      <c r="B115" s="5">
        <v>6800.0</v>
      </c>
      <c r="C115" s="5">
        <v>4500.0</v>
      </c>
      <c r="D115" s="5">
        <v>10600.0</v>
      </c>
      <c r="E115" s="5">
        <v>500.0</v>
      </c>
      <c r="F115" s="20">
        <f t="shared" si="1"/>
        <v>0.001996007984</v>
      </c>
      <c r="G115" s="5"/>
      <c r="H115" s="1"/>
      <c r="I115" s="1"/>
      <c r="J115" s="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5"/>
      <c r="V115" s="5"/>
      <c r="W115" s="1"/>
      <c r="X115" s="5"/>
      <c r="Y115" s="1"/>
      <c r="Z115" s="1"/>
      <c r="AA115" s="1"/>
      <c r="AB115" s="5"/>
      <c r="AC115" s="1"/>
      <c r="AD115" s="1"/>
      <c r="AE115" s="5"/>
      <c r="AF115" s="1"/>
      <c r="AG115" s="1"/>
    </row>
    <row r="116">
      <c r="A116" s="5" t="s">
        <v>296</v>
      </c>
      <c r="B116" s="5">
        <v>6800.0</v>
      </c>
      <c r="C116" s="5">
        <v>4500.0</v>
      </c>
      <c r="D116" s="5">
        <v>10600.0</v>
      </c>
      <c r="E116" s="5">
        <v>500.0</v>
      </c>
      <c r="F116" s="20">
        <f t="shared" si="1"/>
        <v>0.001996007984</v>
      </c>
      <c r="G116" s="5"/>
      <c r="H116" s="1"/>
      <c r="I116" s="1"/>
      <c r="J116" s="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5"/>
      <c r="V116" s="5"/>
      <c r="W116" s="1"/>
      <c r="X116" s="5"/>
      <c r="Y116" s="1"/>
      <c r="Z116" s="1"/>
      <c r="AA116" s="1"/>
      <c r="AB116" s="5"/>
      <c r="AC116" s="1"/>
      <c r="AD116" s="1"/>
      <c r="AE116" s="5"/>
      <c r="AF116" s="1"/>
      <c r="AG116" s="1"/>
    </row>
    <row r="117">
      <c r="A117" s="5" t="s">
        <v>236</v>
      </c>
      <c r="B117" s="5">
        <v>6700.0</v>
      </c>
      <c r="C117" s="5">
        <v>4500.0</v>
      </c>
      <c r="D117" s="5">
        <v>10600.0</v>
      </c>
      <c r="E117" s="5">
        <v>600.0</v>
      </c>
      <c r="F117" s="20">
        <f t="shared" si="1"/>
        <v>0.001663893511</v>
      </c>
      <c r="G117" s="5"/>
      <c r="H117" s="1"/>
      <c r="I117" s="1"/>
      <c r="J117" s="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5"/>
      <c r="V117" s="5"/>
      <c r="W117" s="1"/>
      <c r="X117" s="5"/>
      <c r="Y117" s="1"/>
      <c r="Z117" s="1"/>
      <c r="AA117" s="1"/>
      <c r="AB117" s="5"/>
      <c r="AC117" s="1"/>
      <c r="AD117" s="1"/>
      <c r="AE117" s="5"/>
      <c r="AF117" s="1"/>
      <c r="AG117" s="1"/>
    </row>
    <row r="118">
      <c r="A118" s="5" t="s">
        <v>271</v>
      </c>
      <c r="B118" s="5">
        <v>6600.0</v>
      </c>
      <c r="C118" s="5">
        <v>4500.0</v>
      </c>
      <c r="D118" s="5">
        <v>10500.0</v>
      </c>
      <c r="E118" s="5">
        <v>750.0</v>
      </c>
      <c r="F118" s="20">
        <f t="shared" si="1"/>
        <v>0.001331557923</v>
      </c>
      <c r="G118" s="5"/>
      <c r="H118" s="1"/>
      <c r="I118" s="1"/>
      <c r="J118" s="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5"/>
      <c r="V118" s="5"/>
      <c r="W118" s="1"/>
      <c r="X118" s="5"/>
      <c r="Y118" s="1"/>
      <c r="Z118" s="1"/>
      <c r="AA118" s="1"/>
      <c r="AB118" s="5"/>
      <c r="AC118" s="1"/>
      <c r="AD118" s="1"/>
      <c r="AE118" s="5"/>
      <c r="AF118" s="1"/>
      <c r="AG118" s="1"/>
    </row>
    <row r="119">
      <c r="A119" s="5" t="s">
        <v>151</v>
      </c>
      <c r="B119" s="5">
        <v>6900.0</v>
      </c>
      <c r="C119" s="5">
        <v>4500.0</v>
      </c>
      <c r="D119" s="5">
        <v>10500.0</v>
      </c>
      <c r="E119" s="5">
        <v>750.0</v>
      </c>
      <c r="F119" s="20">
        <f t="shared" si="1"/>
        <v>0.001331557923</v>
      </c>
      <c r="G119" s="5"/>
      <c r="H119" s="1"/>
      <c r="I119" s="1"/>
      <c r="J119" s="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5"/>
      <c r="V119" s="5"/>
      <c r="W119" s="1"/>
      <c r="X119" s="5"/>
      <c r="Y119" s="1"/>
      <c r="Z119" s="1"/>
      <c r="AA119" s="1"/>
      <c r="AB119" s="5"/>
      <c r="AC119" s="1"/>
      <c r="AD119" s="1"/>
      <c r="AE119" s="5"/>
      <c r="AF119" s="1"/>
      <c r="AG119" s="1"/>
    </row>
  </sheetData>
  <conditionalFormatting sqref="F2:F119">
    <cfRule type="colorScale" priority="1">
      <colorScale>
        <cfvo type="min"/>
        <cfvo type="percentile" val="50"/>
        <cfvo type="max"/>
        <color rgb="FFEA8A71"/>
        <color rgb="FFFFD666"/>
        <color rgb="FF80C182"/>
      </colorScale>
    </cfRule>
  </conditionalFormatting>
  <conditionalFormatting sqref="B2:B119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C2:C119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D2:D119">
    <cfRule type="colorScale" priority="4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1.14"/>
    <col customWidth="1" min="2" max="2" width="4.57"/>
    <col customWidth="1" min="3" max="3" width="20.43"/>
    <col customWidth="1" min="4" max="4" width="4.86"/>
    <col customWidth="1" min="5" max="8" width="2.86"/>
    <col customWidth="1" min="9" max="9" width="3.71"/>
    <col customWidth="1" min="10" max="10" width="4.14"/>
    <col customWidth="1" min="11" max="11" width="8.86"/>
    <col customWidth="1" min="12" max="15" width="5.71"/>
    <col customWidth="1" min="16" max="16" width="5.29"/>
    <col customWidth="1" min="17" max="17" width="4.71"/>
    <col customWidth="1" min="18" max="18" width="5.0"/>
    <col customWidth="1" min="19" max="19" width="4.71"/>
    <col customWidth="1" min="20" max="20" width="5.71"/>
    <col customWidth="1" min="21" max="21" width="4.71"/>
    <col customWidth="1" min="22" max="22" width="7.14"/>
    <col customWidth="1" min="23" max="23" width="6.57"/>
    <col customWidth="1" min="24" max="24" width="4.71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3.86"/>
    <col customWidth="1" min="33" max="33" width="5.0"/>
  </cols>
  <sheetData>
    <row r="1">
      <c r="A1" s="28" t="s">
        <v>332</v>
      </c>
      <c r="B1" s="28" t="s">
        <v>333</v>
      </c>
      <c r="C1" s="28" t="s">
        <v>1</v>
      </c>
      <c r="D1" s="29" t="s">
        <v>334</v>
      </c>
      <c r="E1" s="29" t="s">
        <v>335</v>
      </c>
      <c r="F1" s="29" t="s">
        <v>336</v>
      </c>
      <c r="G1" s="29" t="s">
        <v>337</v>
      </c>
      <c r="H1" s="29" t="s">
        <v>338</v>
      </c>
      <c r="I1" s="29" t="s">
        <v>339</v>
      </c>
      <c r="J1" s="28" t="s">
        <v>340</v>
      </c>
      <c r="K1" s="30" t="s">
        <v>341</v>
      </c>
      <c r="L1" s="29" t="s">
        <v>342</v>
      </c>
      <c r="M1" s="29" t="s">
        <v>343</v>
      </c>
      <c r="N1" s="29" t="s">
        <v>344</v>
      </c>
      <c r="O1" s="29" t="s">
        <v>345</v>
      </c>
      <c r="P1" s="29" t="s">
        <v>346</v>
      </c>
      <c r="Q1" s="28" t="s">
        <v>317</v>
      </c>
      <c r="R1" s="31" t="s">
        <v>347</v>
      </c>
      <c r="S1" s="29" t="s">
        <v>317</v>
      </c>
      <c r="T1" s="29" t="s">
        <v>348</v>
      </c>
      <c r="U1" s="28" t="s">
        <v>317</v>
      </c>
      <c r="V1" s="29" t="s">
        <v>349</v>
      </c>
      <c r="W1" s="29" t="s">
        <v>350</v>
      </c>
      <c r="X1" s="28" t="s">
        <v>317</v>
      </c>
      <c r="Y1" s="29" t="s">
        <v>351</v>
      </c>
      <c r="Z1" s="29" t="s">
        <v>352</v>
      </c>
      <c r="AA1" s="29" t="s">
        <v>353</v>
      </c>
      <c r="AB1" s="29" t="s">
        <v>354</v>
      </c>
      <c r="AC1" s="29" t="s">
        <v>355</v>
      </c>
      <c r="AD1" s="29" t="s">
        <v>356</v>
      </c>
      <c r="AE1" s="29" t="s">
        <v>357</v>
      </c>
      <c r="AF1" s="29" t="s">
        <v>358</v>
      </c>
      <c r="AG1" s="31" t="s">
        <v>308</v>
      </c>
    </row>
    <row r="2">
      <c r="A2" s="32" t="s">
        <v>359</v>
      </c>
      <c r="B2" s="32">
        <v>2016.0</v>
      </c>
      <c r="C2" s="32" t="s">
        <v>330</v>
      </c>
      <c r="D2" s="33">
        <v>1.0</v>
      </c>
      <c r="E2" s="33">
        <v>66.0</v>
      </c>
      <c r="F2" s="33">
        <v>65.0</v>
      </c>
      <c r="G2" s="33">
        <v>67.0</v>
      </c>
      <c r="H2" s="33">
        <v>69.0</v>
      </c>
      <c r="I2" s="33">
        <v>267.0</v>
      </c>
      <c r="J2" s="32">
        <v>-17.0</v>
      </c>
      <c r="K2" s="34">
        <v>1242000.0</v>
      </c>
      <c r="L2" s="33">
        <v>3.0</v>
      </c>
      <c r="M2" s="33">
        <v>1.0</v>
      </c>
      <c r="N2" s="33">
        <v>1.0</v>
      </c>
      <c r="O2" s="33">
        <v>1.0</v>
      </c>
      <c r="P2" s="33">
        <v>36.0</v>
      </c>
      <c r="Q2" s="32" t="s">
        <v>360</v>
      </c>
      <c r="R2" s="35">
        <v>284.3</v>
      </c>
      <c r="S2" s="33">
        <v>58.0</v>
      </c>
      <c r="T2" s="33">
        <v>54.0</v>
      </c>
      <c r="U2" s="32" t="s">
        <v>361</v>
      </c>
      <c r="V2" s="33">
        <v>27.5</v>
      </c>
      <c r="W2" s="33">
        <v>110.0</v>
      </c>
      <c r="X2" s="32" t="s">
        <v>362</v>
      </c>
      <c r="Y2" s="33" t="s">
        <v>85</v>
      </c>
      <c r="Z2" s="33">
        <v>-9.0</v>
      </c>
      <c r="AA2" s="33">
        <v>-8.0</v>
      </c>
      <c r="AB2" s="33">
        <v>0.0</v>
      </c>
      <c r="AC2" s="33">
        <v>22.0</v>
      </c>
      <c r="AD2" s="33">
        <v>45.0</v>
      </c>
      <c r="AE2" s="33">
        <v>5.0</v>
      </c>
      <c r="AF2" s="33">
        <v>0.0</v>
      </c>
      <c r="AG2" s="35">
        <v>116.0</v>
      </c>
    </row>
    <row r="3">
      <c r="A3" s="32" t="s">
        <v>359</v>
      </c>
      <c r="B3" s="32">
        <v>2016.0</v>
      </c>
      <c r="C3" s="32" t="s">
        <v>363</v>
      </c>
      <c r="D3" s="33">
        <v>2.0</v>
      </c>
      <c r="E3" s="33">
        <v>68.0</v>
      </c>
      <c r="F3" s="33">
        <v>66.0</v>
      </c>
      <c r="G3" s="33">
        <v>71.0</v>
      </c>
      <c r="H3" s="33">
        <v>65.0</v>
      </c>
      <c r="I3" s="33">
        <v>270.0</v>
      </c>
      <c r="J3" s="32">
        <v>-14.0</v>
      </c>
      <c r="K3" s="34">
        <v>745200.0</v>
      </c>
      <c r="L3" s="33">
        <v>22.0</v>
      </c>
      <c r="M3" s="33">
        <v>3.0</v>
      </c>
      <c r="N3" s="33">
        <v>6.0</v>
      </c>
      <c r="O3" s="33">
        <v>2.0</v>
      </c>
      <c r="P3" s="33">
        <v>32.0</v>
      </c>
      <c r="Q3" s="32" t="s">
        <v>364</v>
      </c>
      <c r="R3" s="35">
        <v>290.0</v>
      </c>
      <c r="S3" s="33">
        <v>39.0</v>
      </c>
      <c r="T3" s="33">
        <v>57.0</v>
      </c>
      <c r="U3" s="32" t="s">
        <v>365</v>
      </c>
      <c r="V3" s="33">
        <v>28.8</v>
      </c>
      <c r="W3" s="33">
        <v>115.0</v>
      </c>
      <c r="X3" s="32" t="s">
        <v>366</v>
      </c>
      <c r="Y3" s="33">
        <v>-2.0</v>
      </c>
      <c r="Z3" s="33">
        <v>-7.0</v>
      </c>
      <c r="AA3" s="33">
        <v>-5.0</v>
      </c>
      <c r="AB3" s="33">
        <v>0.0</v>
      </c>
      <c r="AC3" s="33">
        <v>23.0</v>
      </c>
      <c r="AD3" s="33">
        <v>40.0</v>
      </c>
      <c r="AE3" s="33">
        <v>9.0</v>
      </c>
      <c r="AF3" s="33">
        <v>0.0</v>
      </c>
      <c r="AG3" s="35">
        <v>104.5</v>
      </c>
    </row>
    <row r="4">
      <c r="A4" s="32" t="s">
        <v>359</v>
      </c>
      <c r="B4" s="32">
        <v>2016.0</v>
      </c>
      <c r="C4" s="32" t="s">
        <v>367</v>
      </c>
      <c r="D4" s="33">
        <v>5.0</v>
      </c>
      <c r="E4" s="33">
        <v>66.0</v>
      </c>
      <c r="F4" s="33">
        <v>69.0</v>
      </c>
      <c r="G4" s="33">
        <v>65.0</v>
      </c>
      <c r="H4" s="33">
        <v>72.0</v>
      </c>
      <c r="I4" s="33">
        <v>272.0</v>
      </c>
      <c r="J4" s="32">
        <v>-12.0</v>
      </c>
      <c r="K4" s="34">
        <v>276000.0</v>
      </c>
      <c r="L4" s="33">
        <v>3.0</v>
      </c>
      <c r="M4" s="33">
        <v>4.0</v>
      </c>
      <c r="N4" s="33">
        <v>2.0</v>
      </c>
      <c r="O4" s="33">
        <v>5.0</v>
      </c>
      <c r="P4" s="33">
        <v>28.0</v>
      </c>
      <c r="Q4" s="32" t="s">
        <v>368</v>
      </c>
      <c r="R4" s="35">
        <v>292.6</v>
      </c>
      <c r="S4" s="33" t="s">
        <v>369</v>
      </c>
      <c r="T4" s="33">
        <v>47.0</v>
      </c>
      <c r="U4" s="32" t="s">
        <v>370</v>
      </c>
      <c r="V4" s="33">
        <v>26.5</v>
      </c>
      <c r="W4" s="33">
        <v>106.0</v>
      </c>
      <c r="X4" s="32">
        <v>1.0</v>
      </c>
      <c r="Y4" s="33">
        <f>+4</f>
        <v>4</v>
      </c>
      <c r="Z4" s="33">
        <v>-7.0</v>
      </c>
      <c r="AA4" s="33">
        <v>-9.0</v>
      </c>
      <c r="AB4" s="33">
        <v>1.0</v>
      </c>
      <c r="AC4" s="33">
        <v>21.0</v>
      </c>
      <c r="AD4" s="33">
        <v>40.0</v>
      </c>
      <c r="AE4" s="33">
        <v>9.0</v>
      </c>
      <c r="AF4" s="33">
        <v>1.0</v>
      </c>
      <c r="AG4" s="35">
        <v>99.5</v>
      </c>
    </row>
    <row r="5">
      <c r="A5" s="32" t="s">
        <v>359</v>
      </c>
      <c r="B5" s="32">
        <v>2016.0</v>
      </c>
      <c r="C5" s="32" t="s">
        <v>371</v>
      </c>
      <c r="D5" s="33" t="s">
        <v>362</v>
      </c>
      <c r="E5" s="33">
        <v>64.0</v>
      </c>
      <c r="F5" s="33">
        <v>67.0</v>
      </c>
      <c r="G5" s="33">
        <v>70.0</v>
      </c>
      <c r="H5" s="33">
        <v>70.0</v>
      </c>
      <c r="I5" s="33">
        <v>271.0</v>
      </c>
      <c r="J5" s="32">
        <v>-13.0</v>
      </c>
      <c r="K5" s="34">
        <v>400200.0</v>
      </c>
      <c r="L5" s="33">
        <v>1.0</v>
      </c>
      <c r="M5" s="33">
        <v>1.0</v>
      </c>
      <c r="N5" s="33">
        <v>3.0</v>
      </c>
      <c r="O5" s="33">
        <v>3.0</v>
      </c>
      <c r="P5" s="33">
        <v>38.0</v>
      </c>
      <c r="Q5" s="32" t="s">
        <v>372</v>
      </c>
      <c r="R5" s="35">
        <v>308.3</v>
      </c>
      <c r="S5" s="33">
        <v>4.0</v>
      </c>
      <c r="T5" s="33">
        <v>50.0</v>
      </c>
      <c r="U5" s="32" t="s">
        <v>373</v>
      </c>
      <c r="V5" s="33">
        <v>27.0</v>
      </c>
      <c r="W5" s="33">
        <v>108.0</v>
      </c>
      <c r="X5" s="32">
        <v>2.0</v>
      </c>
      <c r="Y5" s="33">
        <f>+2</f>
        <v>2</v>
      </c>
      <c r="Z5" s="33">
        <v>-8.0</v>
      </c>
      <c r="AA5" s="33">
        <v>-7.0</v>
      </c>
      <c r="AB5" s="33">
        <v>0.0</v>
      </c>
      <c r="AC5" s="33">
        <v>20.0</v>
      </c>
      <c r="AD5" s="33">
        <v>45.0</v>
      </c>
      <c r="AE5" s="33">
        <v>7.0</v>
      </c>
      <c r="AF5" s="33">
        <v>0.0</v>
      </c>
      <c r="AG5" s="35">
        <v>97.0</v>
      </c>
    </row>
    <row r="6">
      <c r="A6" s="32" t="s">
        <v>359</v>
      </c>
      <c r="B6" s="32">
        <v>2016.0</v>
      </c>
      <c r="C6" s="32" t="s">
        <v>57</v>
      </c>
      <c r="D6" s="33" t="s">
        <v>362</v>
      </c>
      <c r="E6" s="33">
        <v>66.0</v>
      </c>
      <c r="F6" s="33">
        <v>69.0</v>
      </c>
      <c r="G6" s="33">
        <v>68.0</v>
      </c>
      <c r="H6" s="33">
        <v>68.0</v>
      </c>
      <c r="I6" s="33">
        <v>271.0</v>
      </c>
      <c r="J6" s="32">
        <v>-13.0</v>
      </c>
      <c r="K6" s="34">
        <v>400200.0</v>
      </c>
      <c r="L6" s="33">
        <v>3.0</v>
      </c>
      <c r="M6" s="33">
        <v>4.0</v>
      </c>
      <c r="N6" s="33">
        <v>4.0</v>
      </c>
      <c r="O6" s="33">
        <v>3.0</v>
      </c>
      <c r="P6" s="33">
        <v>38.0</v>
      </c>
      <c r="Q6" s="32" t="s">
        <v>372</v>
      </c>
      <c r="R6" s="35">
        <v>294.8</v>
      </c>
      <c r="S6" s="33">
        <v>29.0</v>
      </c>
      <c r="T6" s="33">
        <v>55.0</v>
      </c>
      <c r="U6" s="32" t="s">
        <v>374</v>
      </c>
      <c r="V6" s="33">
        <v>28.5</v>
      </c>
      <c r="W6" s="33">
        <v>114.0</v>
      </c>
      <c r="X6" s="32" t="s">
        <v>375</v>
      </c>
      <c r="Y6" s="33">
        <v>-3.0</v>
      </c>
      <c r="Z6" s="33">
        <v>-7.0</v>
      </c>
      <c r="AA6" s="33">
        <v>-3.0</v>
      </c>
      <c r="AB6" s="33">
        <v>0.0</v>
      </c>
      <c r="AC6" s="33">
        <v>15.0</v>
      </c>
      <c r="AD6" s="33">
        <v>55.0</v>
      </c>
      <c r="AE6" s="33">
        <v>2.0</v>
      </c>
      <c r="AF6" s="33">
        <v>0.0</v>
      </c>
      <c r="AG6" s="35">
        <v>89.5</v>
      </c>
    </row>
    <row r="7">
      <c r="A7" s="32" t="s">
        <v>359</v>
      </c>
      <c r="B7" s="32">
        <v>2016.0</v>
      </c>
      <c r="C7" s="32" t="s">
        <v>376</v>
      </c>
      <c r="D7" s="33">
        <v>6.0</v>
      </c>
      <c r="E7" s="33">
        <v>67.0</v>
      </c>
      <c r="F7" s="33">
        <v>68.0</v>
      </c>
      <c r="G7" s="33">
        <v>68.0</v>
      </c>
      <c r="H7" s="33">
        <v>71.0</v>
      </c>
      <c r="I7" s="33">
        <v>274.0</v>
      </c>
      <c r="J7" s="32">
        <v>-10.0</v>
      </c>
      <c r="K7" s="34">
        <v>248400.0</v>
      </c>
      <c r="L7" s="33">
        <v>11.0</v>
      </c>
      <c r="M7" s="33">
        <v>4.0</v>
      </c>
      <c r="N7" s="33">
        <v>4.0</v>
      </c>
      <c r="O7" s="33">
        <v>6.0</v>
      </c>
      <c r="P7" s="33">
        <v>41.0</v>
      </c>
      <c r="Q7" s="32">
        <v>3.0</v>
      </c>
      <c r="R7" s="35">
        <v>285.8</v>
      </c>
      <c r="S7" s="33">
        <v>54.0</v>
      </c>
      <c r="T7" s="33">
        <v>59.0</v>
      </c>
      <c r="U7" s="32" t="s">
        <v>377</v>
      </c>
      <c r="V7" s="33">
        <v>30.5</v>
      </c>
      <c r="W7" s="33">
        <v>122.0</v>
      </c>
      <c r="X7" s="32" t="s">
        <v>378</v>
      </c>
      <c r="Y7" s="33">
        <f>+1</f>
        <v>1</v>
      </c>
      <c r="Z7" s="33">
        <v>-9.0</v>
      </c>
      <c r="AA7" s="33">
        <v>-2.0</v>
      </c>
      <c r="AB7" s="33">
        <v>0.0</v>
      </c>
      <c r="AC7" s="33">
        <v>18.0</v>
      </c>
      <c r="AD7" s="33">
        <v>47.0</v>
      </c>
      <c r="AE7" s="33">
        <v>6.0</v>
      </c>
      <c r="AF7" s="33">
        <v>1.0</v>
      </c>
      <c r="AG7" s="35">
        <v>85.5</v>
      </c>
    </row>
    <row r="8">
      <c r="A8" s="32" t="s">
        <v>359</v>
      </c>
      <c r="B8" s="32">
        <v>2016.0</v>
      </c>
      <c r="C8" s="32" t="s">
        <v>329</v>
      </c>
      <c r="D8" s="33">
        <v>7.0</v>
      </c>
      <c r="E8" s="33">
        <v>66.0</v>
      </c>
      <c r="F8" s="33">
        <v>69.0</v>
      </c>
      <c r="G8" s="33">
        <v>70.0</v>
      </c>
      <c r="H8" s="33">
        <v>70.0</v>
      </c>
      <c r="I8" s="33">
        <v>275.0</v>
      </c>
      <c r="J8" s="32">
        <v>-9.0</v>
      </c>
      <c r="K8" s="34">
        <v>231150.0</v>
      </c>
      <c r="L8" s="33">
        <v>3.0</v>
      </c>
      <c r="M8" s="33">
        <v>4.0</v>
      </c>
      <c r="N8" s="33">
        <v>6.0</v>
      </c>
      <c r="O8" s="33">
        <v>7.0</v>
      </c>
      <c r="P8" s="33">
        <v>37.0</v>
      </c>
      <c r="Q8" s="32" t="s">
        <v>374</v>
      </c>
      <c r="R8" s="35">
        <v>298.8</v>
      </c>
      <c r="S8" s="33" t="s">
        <v>366</v>
      </c>
      <c r="T8" s="33">
        <v>53.0</v>
      </c>
      <c r="U8" s="32" t="s">
        <v>366</v>
      </c>
      <c r="V8" s="33">
        <v>29.3</v>
      </c>
      <c r="W8" s="33">
        <v>117.0</v>
      </c>
      <c r="X8" s="32" t="s">
        <v>379</v>
      </c>
      <c r="Y8" s="33">
        <v>-3.0</v>
      </c>
      <c r="Z8" s="33">
        <v>-2.0</v>
      </c>
      <c r="AA8" s="33">
        <v>-4.0</v>
      </c>
      <c r="AB8" s="33">
        <v>1.0</v>
      </c>
      <c r="AC8" s="33">
        <v>15.0</v>
      </c>
      <c r="AD8" s="33">
        <v>49.0</v>
      </c>
      <c r="AE8" s="33">
        <v>6.0</v>
      </c>
      <c r="AF8" s="33">
        <v>1.0</v>
      </c>
      <c r="AG8" s="35">
        <v>83.5</v>
      </c>
    </row>
    <row r="9">
      <c r="A9" s="32" t="s">
        <v>359</v>
      </c>
      <c r="B9" s="32">
        <v>2016.0</v>
      </c>
      <c r="C9" s="32" t="s">
        <v>380</v>
      </c>
      <c r="D9" s="33" t="s">
        <v>381</v>
      </c>
      <c r="E9" s="33">
        <v>69.0</v>
      </c>
      <c r="F9" s="33">
        <v>73.0</v>
      </c>
      <c r="G9" s="33">
        <v>69.0</v>
      </c>
      <c r="H9" s="33">
        <v>65.0</v>
      </c>
      <c r="I9" s="33">
        <v>276.0</v>
      </c>
      <c r="J9" s="32">
        <v>-8.0</v>
      </c>
      <c r="K9" s="34">
        <v>207000.0</v>
      </c>
      <c r="L9" s="33">
        <v>35.0</v>
      </c>
      <c r="M9" s="33">
        <v>67.0</v>
      </c>
      <c r="N9" s="33">
        <v>35.0</v>
      </c>
      <c r="O9" s="33">
        <v>8.0</v>
      </c>
      <c r="P9" s="33">
        <v>34.0</v>
      </c>
      <c r="Q9" s="32" t="s">
        <v>382</v>
      </c>
      <c r="R9" s="35">
        <v>284.1</v>
      </c>
      <c r="S9" s="33" t="s">
        <v>383</v>
      </c>
      <c r="T9" s="33">
        <v>55.0</v>
      </c>
      <c r="U9" s="32" t="s">
        <v>374</v>
      </c>
      <c r="V9" s="33">
        <v>29.3</v>
      </c>
      <c r="W9" s="33">
        <v>117.0</v>
      </c>
      <c r="X9" s="32" t="s">
        <v>379</v>
      </c>
      <c r="Y9" s="33" t="s">
        <v>85</v>
      </c>
      <c r="Z9" s="33">
        <v>-4.0</v>
      </c>
      <c r="AA9" s="33">
        <v>-4.0</v>
      </c>
      <c r="AB9" s="33">
        <v>1.0</v>
      </c>
      <c r="AC9" s="33">
        <v>16.0</v>
      </c>
      <c r="AD9" s="33">
        <v>46.0</v>
      </c>
      <c r="AE9" s="33">
        <v>8.0</v>
      </c>
      <c r="AF9" s="33">
        <v>1.0</v>
      </c>
      <c r="AG9" s="35">
        <v>83.0</v>
      </c>
    </row>
    <row r="10">
      <c r="A10" s="32" t="s">
        <v>359</v>
      </c>
      <c r="B10" s="32">
        <v>2016.0</v>
      </c>
      <c r="C10" s="32" t="s">
        <v>105</v>
      </c>
      <c r="D10" s="33" t="s">
        <v>381</v>
      </c>
      <c r="E10" s="33">
        <v>67.0</v>
      </c>
      <c r="F10" s="33">
        <v>69.0</v>
      </c>
      <c r="G10" s="33">
        <v>70.0</v>
      </c>
      <c r="H10" s="33">
        <v>70.0</v>
      </c>
      <c r="I10" s="33">
        <v>276.0</v>
      </c>
      <c r="J10" s="32">
        <v>-8.0</v>
      </c>
      <c r="K10" s="34">
        <v>207000.0</v>
      </c>
      <c r="L10" s="33">
        <v>11.0</v>
      </c>
      <c r="M10" s="33">
        <v>8.0</v>
      </c>
      <c r="N10" s="33">
        <v>8.0</v>
      </c>
      <c r="O10" s="33">
        <v>8.0</v>
      </c>
      <c r="P10" s="33">
        <v>27.0</v>
      </c>
      <c r="Q10" s="32" t="s">
        <v>384</v>
      </c>
      <c r="R10" s="35">
        <v>298.0</v>
      </c>
      <c r="S10" s="33">
        <v>22.0</v>
      </c>
      <c r="T10" s="33">
        <v>48.0</v>
      </c>
      <c r="U10" s="32" t="s">
        <v>385</v>
      </c>
      <c r="V10" s="33">
        <v>27.5</v>
      </c>
      <c r="W10" s="33">
        <v>110.0</v>
      </c>
      <c r="X10" s="32" t="s">
        <v>362</v>
      </c>
      <c r="Y10" s="33">
        <v>-2.0</v>
      </c>
      <c r="Z10" s="33">
        <v>-5.0</v>
      </c>
      <c r="AA10" s="33">
        <v>-1.0</v>
      </c>
      <c r="AB10" s="33">
        <v>0.0</v>
      </c>
      <c r="AC10" s="33">
        <v>18.0</v>
      </c>
      <c r="AD10" s="33">
        <v>45.0</v>
      </c>
      <c r="AE10" s="33">
        <v>8.0</v>
      </c>
      <c r="AF10" s="33">
        <v>1.0</v>
      </c>
      <c r="AG10" s="35">
        <v>80.5</v>
      </c>
    </row>
    <row r="11">
      <c r="A11" s="32" t="s">
        <v>359</v>
      </c>
      <c r="B11" s="32">
        <v>2016.0</v>
      </c>
      <c r="C11" s="32" t="s">
        <v>183</v>
      </c>
      <c r="D11" s="33" t="s">
        <v>386</v>
      </c>
      <c r="E11" s="33">
        <v>72.0</v>
      </c>
      <c r="F11" s="33">
        <v>70.0</v>
      </c>
      <c r="G11" s="33">
        <v>71.0</v>
      </c>
      <c r="H11" s="33">
        <v>65.0</v>
      </c>
      <c r="I11" s="33">
        <v>278.0</v>
      </c>
      <c r="J11" s="32">
        <v>-6.0</v>
      </c>
      <c r="K11" s="34">
        <v>127157.0</v>
      </c>
      <c r="L11" s="33">
        <v>83.0</v>
      </c>
      <c r="M11" s="33">
        <v>67.0</v>
      </c>
      <c r="N11" s="33">
        <v>58.0</v>
      </c>
      <c r="O11" s="33">
        <v>12.0</v>
      </c>
      <c r="P11" s="33">
        <v>42.0</v>
      </c>
      <c r="Q11" s="32">
        <v>2.0</v>
      </c>
      <c r="R11" s="35">
        <v>284.9</v>
      </c>
      <c r="S11" s="33" t="s">
        <v>387</v>
      </c>
      <c r="T11" s="33">
        <v>49.0</v>
      </c>
      <c r="U11" s="32" t="s">
        <v>388</v>
      </c>
      <c r="V11" s="33">
        <v>27.5</v>
      </c>
      <c r="W11" s="33">
        <v>110.0</v>
      </c>
      <c r="X11" s="32" t="s">
        <v>362</v>
      </c>
      <c r="Y11" s="33" t="s">
        <v>85</v>
      </c>
      <c r="Z11" s="33">
        <f t="shared" ref="Z11:Z12" si="1">+1</f>
        <v>1</v>
      </c>
      <c r="AA11" s="33">
        <v>-7.0</v>
      </c>
      <c r="AB11" s="33">
        <v>0.0</v>
      </c>
      <c r="AC11" s="33">
        <v>21.0</v>
      </c>
      <c r="AD11" s="33">
        <v>38.0</v>
      </c>
      <c r="AE11" s="33">
        <v>11.0</v>
      </c>
      <c r="AF11" s="33">
        <v>2.0</v>
      </c>
      <c r="AG11" s="35">
        <v>80.5</v>
      </c>
    </row>
    <row r="12">
      <c r="A12" s="32" t="s">
        <v>359</v>
      </c>
      <c r="B12" s="32">
        <v>2016.0</v>
      </c>
      <c r="C12" s="32" t="s">
        <v>27</v>
      </c>
      <c r="D12" s="33" t="s">
        <v>386</v>
      </c>
      <c r="E12" s="33">
        <v>69.0</v>
      </c>
      <c r="F12" s="33">
        <v>69.0</v>
      </c>
      <c r="G12" s="33">
        <v>70.0</v>
      </c>
      <c r="H12" s="33">
        <v>70.0</v>
      </c>
      <c r="I12" s="33">
        <v>278.0</v>
      </c>
      <c r="J12" s="32">
        <v>-6.0</v>
      </c>
      <c r="K12" s="34">
        <v>127157.0</v>
      </c>
      <c r="L12" s="33">
        <v>35.0</v>
      </c>
      <c r="M12" s="33">
        <v>16.0</v>
      </c>
      <c r="N12" s="33">
        <v>14.0</v>
      </c>
      <c r="O12" s="33">
        <v>12.0</v>
      </c>
      <c r="P12" s="33">
        <v>34.0</v>
      </c>
      <c r="Q12" s="32" t="s">
        <v>382</v>
      </c>
      <c r="R12" s="35">
        <v>306.6</v>
      </c>
      <c r="S12" s="33" t="s">
        <v>389</v>
      </c>
      <c r="T12" s="33">
        <v>49.0</v>
      </c>
      <c r="U12" s="32" t="s">
        <v>388</v>
      </c>
      <c r="V12" s="33">
        <v>28.0</v>
      </c>
      <c r="W12" s="33">
        <v>112.0</v>
      </c>
      <c r="X12" s="32">
        <v>9.0</v>
      </c>
      <c r="Y12" s="33">
        <v>-1.0</v>
      </c>
      <c r="Z12" s="33">
        <f t="shared" si="1"/>
        <v>1</v>
      </c>
      <c r="AA12" s="33">
        <v>-6.0</v>
      </c>
      <c r="AB12" s="33">
        <v>0.0</v>
      </c>
      <c r="AC12" s="33">
        <v>21.0</v>
      </c>
      <c r="AD12" s="33">
        <v>37.0</v>
      </c>
      <c r="AE12" s="33">
        <v>13.0</v>
      </c>
      <c r="AF12" s="33">
        <v>1.0</v>
      </c>
      <c r="AG12" s="35">
        <v>80.0</v>
      </c>
    </row>
    <row r="13">
      <c r="A13" s="32" t="s">
        <v>359</v>
      </c>
      <c r="B13" s="32">
        <v>2016.0</v>
      </c>
      <c r="C13" s="32" t="s">
        <v>30</v>
      </c>
      <c r="D13" s="33" t="s">
        <v>390</v>
      </c>
      <c r="E13" s="33">
        <v>67.0</v>
      </c>
      <c r="F13" s="33">
        <v>73.0</v>
      </c>
      <c r="G13" s="33">
        <v>70.0</v>
      </c>
      <c r="H13" s="33">
        <v>67.0</v>
      </c>
      <c r="I13" s="33">
        <v>277.0</v>
      </c>
      <c r="J13" s="32">
        <v>-7.0</v>
      </c>
      <c r="K13" s="34">
        <v>179400.0</v>
      </c>
      <c r="L13" s="33">
        <v>11.0</v>
      </c>
      <c r="M13" s="33">
        <v>36.0</v>
      </c>
      <c r="N13" s="33">
        <v>26.0</v>
      </c>
      <c r="O13" s="33">
        <v>10.0</v>
      </c>
      <c r="P13" s="33">
        <v>28.0</v>
      </c>
      <c r="Q13" s="32" t="s">
        <v>368</v>
      </c>
      <c r="R13" s="35">
        <v>293.4</v>
      </c>
      <c r="S13" s="33">
        <v>32.0</v>
      </c>
      <c r="T13" s="33">
        <v>51.0</v>
      </c>
      <c r="U13" s="32" t="s">
        <v>391</v>
      </c>
      <c r="V13" s="33">
        <v>28.8</v>
      </c>
      <c r="W13" s="33">
        <v>115.0</v>
      </c>
      <c r="X13" s="32" t="s">
        <v>366</v>
      </c>
      <c r="Y13" s="33">
        <v>-1.0</v>
      </c>
      <c r="Z13" s="33">
        <v>-4.0</v>
      </c>
      <c r="AA13" s="33">
        <v>-2.0</v>
      </c>
      <c r="AB13" s="33">
        <v>0.0</v>
      </c>
      <c r="AC13" s="33">
        <v>18.0</v>
      </c>
      <c r="AD13" s="33">
        <v>44.0</v>
      </c>
      <c r="AE13" s="33">
        <v>9.0</v>
      </c>
      <c r="AF13" s="33">
        <v>1.0</v>
      </c>
      <c r="AG13" s="35">
        <v>77.5</v>
      </c>
    </row>
    <row r="14">
      <c r="A14" s="32" t="s">
        <v>359</v>
      </c>
      <c r="B14" s="32">
        <v>2016.0</v>
      </c>
      <c r="C14" s="32" t="s">
        <v>116</v>
      </c>
      <c r="D14" s="33" t="s">
        <v>386</v>
      </c>
      <c r="E14" s="33">
        <v>70.0</v>
      </c>
      <c r="F14" s="33">
        <v>67.0</v>
      </c>
      <c r="G14" s="33">
        <v>72.0</v>
      </c>
      <c r="H14" s="33">
        <v>69.0</v>
      </c>
      <c r="I14" s="33">
        <v>278.0</v>
      </c>
      <c r="J14" s="32">
        <v>-6.0</v>
      </c>
      <c r="K14" s="34">
        <v>127157.0</v>
      </c>
      <c r="L14" s="33">
        <v>55.0</v>
      </c>
      <c r="M14" s="33">
        <v>11.0</v>
      </c>
      <c r="N14" s="33">
        <v>19.0</v>
      </c>
      <c r="O14" s="33">
        <v>12.0</v>
      </c>
      <c r="P14" s="33">
        <v>39.0</v>
      </c>
      <c r="Q14" s="32" t="s">
        <v>392</v>
      </c>
      <c r="R14" s="35">
        <v>280.5</v>
      </c>
      <c r="S14" s="33">
        <v>68.0</v>
      </c>
      <c r="T14" s="33">
        <v>52.0</v>
      </c>
      <c r="U14" s="32" t="s">
        <v>393</v>
      </c>
      <c r="V14" s="33">
        <v>29.0</v>
      </c>
      <c r="W14" s="33">
        <v>116.0</v>
      </c>
      <c r="X14" s="32" t="s">
        <v>394</v>
      </c>
      <c r="Y14" s="33" t="s">
        <v>85</v>
      </c>
      <c r="Z14" s="33">
        <v>-3.0</v>
      </c>
      <c r="AA14" s="33">
        <v>-3.0</v>
      </c>
      <c r="AB14" s="33">
        <v>0.0</v>
      </c>
      <c r="AC14" s="33">
        <v>18.0</v>
      </c>
      <c r="AD14" s="33">
        <v>44.0</v>
      </c>
      <c r="AE14" s="33">
        <v>8.0</v>
      </c>
      <c r="AF14" s="33">
        <v>2.0</v>
      </c>
      <c r="AG14" s="35">
        <v>76.0</v>
      </c>
    </row>
    <row r="15">
      <c r="A15" s="32" t="s">
        <v>359</v>
      </c>
      <c r="B15" s="32">
        <v>2016.0</v>
      </c>
      <c r="C15" s="32" t="s">
        <v>181</v>
      </c>
      <c r="D15" s="33" t="s">
        <v>395</v>
      </c>
      <c r="E15" s="33">
        <v>70.0</v>
      </c>
      <c r="F15" s="33">
        <v>69.0</v>
      </c>
      <c r="G15" s="33">
        <v>70.0</v>
      </c>
      <c r="H15" s="33">
        <v>71.0</v>
      </c>
      <c r="I15" s="33">
        <v>280.0</v>
      </c>
      <c r="J15" s="32">
        <v>-4.0</v>
      </c>
      <c r="K15" s="34">
        <v>64774.0</v>
      </c>
      <c r="L15" s="33">
        <v>55.0</v>
      </c>
      <c r="M15" s="33">
        <v>25.0</v>
      </c>
      <c r="N15" s="33">
        <v>19.0</v>
      </c>
      <c r="O15" s="33">
        <v>21.0</v>
      </c>
      <c r="P15" s="33">
        <v>34.0</v>
      </c>
      <c r="Q15" s="32" t="s">
        <v>382</v>
      </c>
      <c r="R15" s="35">
        <v>286.9</v>
      </c>
      <c r="S15" s="33" t="s">
        <v>396</v>
      </c>
      <c r="T15" s="33">
        <v>52.0</v>
      </c>
      <c r="U15" s="32" t="s">
        <v>393</v>
      </c>
      <c r="V15" s="33">
        <v>29.8</v>
      </c>
      <c r="W15" s="33">
        <v>119.0</v>
      </c>
      <c r="X15" s="32" t="s">
        <v>397</v>
      </c>
      <c r="Y15" s="33">
        <f>+1</f>
        <v>1</v>
      </c>
      <c r="Z15" s="33">
        <f>+2</f>
        <v>2</v>
      </c>
      <c r="AA15" s="33">
        <v>-7.0</v>
      </c>
      <c r="AB15" s="33">
        <v>0.0</v>
      </c>
      <c r="AC15" s="33">
        <v>20.0</v>
      </c>
      <c r="AD15" s="33">
        <v>36.0</v>
      </c>
      <c r="AE15" s="33">
        <v>16.0</v>
      </c>
      <c r="AF15" s="33">
        <v>0.0</v>
      </c>
      <c r="AG15" s="35">
        <v>74.0</v>
      </c>
    </row>
    <row r="16">
      <c r="A16" s="32" t="s">
        <v>359</v>
      </c>
      <c r="B16" s="32">
        <v>2016.0</v>
      </c>
      <c r="C16" s="32" t="s">
        <v>169</v>
      </c>
      <c r="D16" s="33" t="s">
        <v>386</v>
      </c>
      <c r="E16" s="33">
        <v>73.0</v>
      </c>
      <c r="F16" s="33">
        <v>68.0</v>
      </c>
      <c r="G16" s="33">
        <v>66.0</v>
      </c>
      <c r="H16" s="33">
        <v>71.0</v>
      </c>
      <c r="I16" s="33">
        <v>278.0</v>
      </c>
      <c r="J16" s="32">
        <v>-6.0</v>
      </c>
      <c r="K16" s="34">
        <v>127157.0</v>
      </c>
      <c r="L16" s="33">
        <v>101.0</v>
      </c>
      <c r="M16" s="33">
        <v>47.0</v>
      </c>
      <c r="N16" s="33">
        <v>10.0</v>
      </c>
      <c r="O16" s="33">
        <v>12.0</v>
      </c>
      <c r="P16" s="33">
        <v>32.0</v>
      </c>
      <c r="Q16" s="32" t="s">
        <v>364</v>
      </c>
      <c r="R16" s="35">
        <v>302.0</v>
      </c>
      <c r="S16" s="33">
        <v>12.0</v>
      </c>
      <c r="T16" s="33">
        <v>55.0</v>
      </c>
      <c r="U16" s="32" t="s">
        <v>374</v>
      </c>
      <c r="V16" s="33">
        <v>30.0</v>
      </c>
      <c r="W16" s="33">
        <v>120.0</v>
      </c>
      <c r="X16" s="32" t="s">
        <v>396</v>
      </c>
      <c r="Y16" s="33">
        <v>-2.0</v>
      </c>
      <c r="Z16" s="33" t="s">
        <v>85</v>
      </c>
      <c r="AA16" s="33">
        <v>-4.0</v>
      </c>
      <c r="AB16" s="33">
        <v>0.0</v>
      </c>
      <c r="AC16" s="33">
        <v>17.0</v>
      </c>
      <c r="AD16" s="33">
        <v>44.0</v>
      </c>
      <c r="AE16" s="33">
        <v>11.0</v>
      </c>
      <c r="AF16" s="33">
        <v>0.0</v>
      </c>
      <c r="AG16" s="35">
        <v>73.5</v>
      </c>
    </row>
    <row r="17">
      <c r="A17" s="32" t="s">
        <v>359</v>
      </c>
      <c r="B17" s="32">
        <v>2016.0</v>
      </c>
      <c r="C17" s="32" t="s">
        <v>398</v>
      </c>
      <c r="D17" s="33" t="s">
        <v>386</v>
      </c>
      <c r="E17" s="33">
        <v>69.0</v>
      </c>
      <c r="F17" s="33">
        <v>72.0</v>
      </c>
      <c r="G17" s="33">
        <v>69.0</v>
      </c>
      <c r="H17" s="33">
        <v>68.0</v>
      </c>
      <c r="I17" s="33">
        <v>278.0</v>
      </c>
      <c r="J17" s="32">
        <v>-6.0</v>
      </c>
      <c r="K17" s="34">
        <v>127157.0</v>
      </c>
      <c r="L17" s="33">
        <v>35.0</v>
      </c>
      <c r="M17" s="33">
        <v>47.0</v>
      </c>
      <c r="N17" s="33">
        <v>26.0</v>
      </c>
      <c r="O17" s="33">
        <v>12.0</v>
      </c>
      <c r="P17" s="33">
        <v>33.0</v>
      </c>
      <c r="Q17" s="32" t="s">
        <v>391</v>
      </c>
      <c r="R17" s="35">
        <v>298.8</v>
      </c>
      <c r="S17" s="33" t="s">
        <v>366</v>
      </c>
      <c r="T17" s="33">
        <v>61.0</v>
      </c>
      <c r="U17" s="32">
        <v>1.0</v>
      </c>
      <c r="V17" s="33">
        <v>31.5</v>
      </c>
      <c r="W17" s="33">
        <v>126.0</v>
      </c>
      <c r="X17" s="32" t="s">
        <v>399</v>
      </c>
      <c r="Y17" s="33">
        <f>+2</f>
        <v>2</v>
      </c>
      <c r="Z17" s="33">
        <v>-3.0</v>
      </c>
      <c r="AA17" s="33">
        <v>-5.0</v>
      </c>
      <c r="AB17" s="33">
        <v>0.0</v>
      </c>
      <c r="AC17" s="33">
        <v>16.0</v>
      </c>
      <c r="AD17" s="33">
        <v>47.0</v>
      </c>
      <c r="AE17" s="33">
        <v>8.0</v>
      </c>
      <c r="AF17" s="33">
        <v>1.0</v>
      </c>
      <c r="AG17" s="35">
        <v>72.5</v>
      </c>
    </row>
    <row r="18">
      <c r="A18" s="32" t="s">
        <v>359</v>
      </c>
      <c r="B18" s="32">
        <v>2016.0</v>
      </c>
      <c r="C18" s="32" t="s">
        <v>400</v>
      </c>
      <c r="D18" s="33" t="s">
        <v>395</v>
      </c>
      <c r="E18" s="33">
        <v>67.0</v>
      </c>
      <c r="F18" s="33">
        <v>69.0</v>
      </c>
      <c r="G18" s="33">
        <v>73.0</v>
      </c>
      <c r="H18" s="33">
        <v>71.0</v>
      </c>
      <c r="I18" s="33">
        <v>280.0</v>
      </c>
      <c r="J18" s="32">
        <v>-4.0</v>
      </c>
      <c r="K18" s="34">
        <v>64774.0</v>
      </c>
      <c r="L18" s="33">
        <v>11.0</v>
      </c>
      <c r="M18" s="33">
        <v>8.0</v>
      </c>
      <c r="N18" s="33">
        <v>19.0</v>
      </c>
      <c r="O18" s="33">
        <v>21.0</v>
      </c>
      <c r="P18" s="33">
        <v>35.0</v>
      </c>
      <c r="Q18" s="32" t="s">
        <v>401</v>
      </c>
      <c r="R18" s="35">
        <v>280.1</v>
      </c>
      <c r="S18" s="33">
        <v>69.0</v>
      </c>
      <c r="T18" s="33">
        <v>51.0</v>
      </c>
      <c r="U18" s="32" t="s">
        <v>391</v>
      </c>
      <c r="V18" s="33">
        <v>29.0</v>
      </c>
      <c r="W18" s="33">
        <v>116.0</v>
      </c>
      <c r="X18" s="32" t="s">
        <v>394</v>
      </c>
      <c r="Y18" s="33">
        <f>+1</f>
        <v>1</v>
      </c>
      <c r="Z18" s="33">
        <v>-2.0</v>
      </c>
      <c r="AA18" s="33">
        <v>-3.0</v>
      </c>
      <c r="AB18" s="33">
        <v>0.0</v>
      </c>
      <c r="AC18" s="33">
        <v>18.0</v>
      </c>
      <c r="AD18" s="33">
        <v>40.0</v>
      </c>
      <c r="AE18" s="33">
        <v>14.0</v>
      </c>
      <c r="AF18" s="33">
        <v>0.0</v>
      </c>
      <c r="AG18" s="35">
        <v>71.0</v>
      </c>
    </row>
    <row r="19">
      <c r="A19" s="32" t="s">
        <v>359</v>
      </c>
      <c r="B19" s="32">
        <v>2016.0</v>
      </c>
      <c r="C19" s="32" t="s">
        <v>41</v>
      </c>
      <c r="D19" s="33" t="s">
        <v>366</v>
      </c>
      <c r="E19" s="33">
        <v>71.0</v>
      </c>
      <c r="F19" s="33">
        <v>70.0</v>
      </c>
      <c r="G19" s="33">
        <v>71.0</v>
      </c>
      <c r="H19" s="33">
        <v>67.0</v>
      </c>
      <c r="I19" s="33">
        <v>279.0</v>
      </c>
      <c r="J19" s="32">
        <v>-5.0</v>
      </c>
      <c r="K19" s="34">
        <v>93150.0</v>
      </c>
      <c r="L19" s="33">
        <v>72.0</v>
      </c>
      <c r="M19" s="33">
        <v>47.0</v>
      </c>
      <c r="N19" s="33">
        <v>46.0</v>
      </c>
      <c r="O19" s="33">
        <v>19.0</v>
      </c>
      <c r="P19" s="33">
        <v>27.0</v>
      </c>
      <c r="Q19" s="32" t="s">
        <v>384</v>
      </c>
      <c r="R19" s="35">
        <v>288.8</v>
      </c>
      <c r="S19" s="33">
        <v>43.0</v>
      </c>
      <c r="T19" s="33">
        <v>51.0</v>
      </c>
      <c r="U19" s="32" t="s">
        <v>391</v>
      </c>
      <c r="V19" s="33">
        <v>28.3</v>
      </c>
      <c r="W19" s="33">
        <v>113.0</v>
      </c>
      <c r="X19" s="32" t="s">
        <v>390</v>
      </c>
      <c r="Y19" s="33">
        <f t="shared" ref="Y19:Y20" si="2">+2</f>
        <v>2</v>
      </c>
      <c r="Z19" s="33">
        <v>-5.0</v>
      </c>
      <c r="AA19" s="33">
        <v>-2.0</v>
      </c>
      <c r="AB19" s="33">
        <v>0.0</v>
      </c>
      <c r="AC19" s="33">
        <v>16.0</v>
      </c>
      <c r="AD19" s="33">
        <v>46.0</v>
      </c>
      <c r="AE19" s="33">
        <v>9.0</v>
      </c>
      <c r="AF19" s="33">
        <v>1.0</v>
      </c>
      <c r="AG19" s="35">
        <v>70.5</v>
      </c>
    </row>
    <row r="20">
      <c r="A20" s="32" t="s">
        <v>359</v>
      </c>
      <c r="B20" s="32">
        <v>2016.0</v>
      </c>
      <c r="C20" s="32" t="s">
        <v>402</v>
      </c>
      <c r="D20" s="33" t="s">
        <v>395</v>
      </c>
      <c r="E20" s="33">
        <v>69.0</v>
      </c>
      <c r="F20" s="33">
        <v>69.0</v>
      </c>
      <c r="G20" s="33">
        <v>69.0</v>
      </c>
      <c r="H20" s="33">
        <v>73.0</v>
      </c>
      <c r="I20" s="33">
        <v>280.0</v>
      </c>
      <c r="J20" s="32">
        <v>-4.0</v>
      </c>
      <c r="K20" s="34">
        <v>64774.0</v>
      </c>
      <c r="L20" s="33">
        <v>35.0</v>
      </c>
      <c r="M20" s="33">
        <v>16.0</v>
      </c>
      <c r="N20" s="33">
        <v>10.0</v>
      </c>
      <c r="O20" s="33">
        <v>21.0</v>
      </c>
      <c r="P20" s="33">
        <v>33.0</v>
      </c>
      <c r="Q20" s="32" t="s">
        <v>391</v>
      </c>
      <c r="R20" s="35">
        <v>311.1</v>
      </c>
      <c r="S20" s="33">
        <v>1.0</v>
      </c>
      <c r="T20" s="33">
        <v>56.0</v>
      </c>
      <c r="U20" s="32" t="s">
        <v>381</v>
      </c>
      <c r="V20" s="33">
        <v>31.3</v>
      </c>
      <c r="W20" s="33">
        <v>125.0</v>
      </c>
      <c r="X20" s="32">
        <v>73.0</v>
      </c>
      <c r="Y20" s="33">
        <f t="shared" si="2"/>
        <v>2</v>
      </c>
      <c r="Z20" s="33" t="s">
        <v>85</v>
      </c>
      <c r="AA20" s="33">
        <v>-6.0</v>
      </c>
      <c r="AB20" s="33">
        <v>1.0</v>
      </c>
      <c r="AC20" s="33">
        <v>13.0</v>
      </c>
      <c r="AD20" s="33">
        <v>49.0</v>
      </c>
      <c r="AE20" s="33">
        <v>7.0</v>
      </c>
      <c r="AF20" s="33">
        <v>2.0</v>
      </c>
      <c r="AG20" s="35">
        <v>70.0</v>
      </c>
    </row>
    <row r="21">
      <c r="A21" s="32" t="s">
        <v>359</v>
      </c>
      <c r="B21" s="32">
        <v>2016.0</v>
      </c>
      <c r="C21" s="32" t="s">
        <v>119</v>
      </c>
      <c r="D21" s="33" t="s">
        <v>382</v>
      </c>
      <c r="E21" s="33">
        <v>68.0</v>
      </c>
      <c r="F21" s="33">
        <v>71.0</v>
      </c>
      <c r="G21" s="33">
        <v>73.0</v>
      </c>
      <c r="H21" s="33">
        <v>69.0</v>
      </c>
      <c r="I21" s="33">
        <v>281.0</v>
      </c>
      <c r="J21" s="32">
        <v>-3.0</v>
      </c>
      <c r="K21" s="34">
        <v>40227.0</v>
      </c>
      <c r="L21" s="33">
        <v>22.0</v>
      </c>
      <c r="M21" s="33">
        <v>25.0</v>
      </c>
      <c r="N21" s="33">
        <v>46.0</v>
      </c>
      <c r="O21" s="33">
        <v>29.0</v>
      </c>
      <c r="P21" s="33">
        <v>32.0</v>
      </c>
      <c r="Q21" s="32" t="s">
        <v>364</v>
      </c>
      <c r="R21" s="35">
        <v>297.5</v>
      </c>
      <c r="S21" s="33">
        <v>24.0</v>
      </c>
      <c r="T21" s="33">
        <v>58.0</v>
      </c>
      <c r="U21" s="32">
        <v>4.0</v>
      </c>
      <c r="V21" s="33">
        <v>30.3</v>
      </c>
      <c r="W21" s="33">
        <v>121.0</v>
      </c>
      <c r="X21" s="32" t="s">
        <v>385</v>
      </c>
      <c r="Y21" s="33">
        <v>-3.0</v>
      </c>
      <c r="Z21" s="33">
        <f>+5</f>
        <v>5</v>
      </c>
      <c r="AA21" s="33">
        <v>-5.0</v>
      </c>
      <c r="AB21" s="33">
        <v>0.0</v>
      </c>
      <c r="AC21" s="33">
        <v>17.0</v>
      </c>
      <c r="AD21" s="33">
        <v>45.0</v>
      </c>
      <c r="AE21" s="33">
        <v>7.0</v>
      </c>
      <c r="AF21" s="33">
        <v>3.0</v>
      </c>
      <c r="AG21" s="35">
        <v>70.0</v>
      </c>
    </row>
    <row r="22">
      <c r="A22" s="32" t="s">
        <v>359</v>
      </c>
      <c r="B22" s="32">
        <v>2016.0</v>
      </c>
      <c r="C22" s="32" t="s">
        <v>403</v>
      </c>
      <c r="D22" s="33" t="s">
        <v>390</v>
      </c>
      <c r="E22" s="33">
        <v>69.0</v>
      </c>
      <c r="F22" s="33">
        <v>71.0</v>
      </c>
      <c r="G22" s="33">
        <v>69.0</v>
      </c>
      <c r="H22" s="33">
        <v>68.0</v>
      </c>
      <c r="I22" s="33">
        <v>277.0</v>
      </c>
      <c r="J22" s="32">
        <v>-7.0</v>
      </c>
      <c r="K22" s="34">
        <v>179400.0</v>
      </c>
      <c r="L22" s="33">
        <v>35.0</v>
      </c>
      <c r="M22" s="33">
        <v>36.0</v>
      </c>
      <c r="N22" s="33">
        <v>19.0</v>
      </c>
      <c r="O22" s="33">
        <v>10.0</v>
      </c>
      <c r="P22" s="33">
        <v>30.0</v>
      </c>
      <c r="Q22" s="32" t="s">
        <v>404</v>
      </c>
      <c r="R22" s="35">
        <v>270.3</v>
      </c>
      <c r="S22" s="33">
        <v>77.0</v>
      </c>
      <c r="T22" s="33">
        <v>49.0</v>
      </c>
      <c r="U22" s="32" t="s">
        <v>388</v>
      </c>
      <c r="V22" s="33">
        <v>28.8</v>
      </c>
      <c r="W22" s="33">
        <v>115.0</v>
      </c>
      <c r="X22" s="32" t="s">
        <v>366</v>
      </c>
      <c r="Y22" s="33">
        <v>-3.0</v>
      </c>
      <c r="Z22" s="33" t="s">
        <v>85</v>
      </c>
      <c r="AA22" s="33">
        <v>-4.0</v>
      </c>
      <c r="AB22" s="33">
        <v>0.0</v>
      </c>
      <c r="AC22" s="33">
        <v>13.0</v>
      </c>
      <c r="AD22" s="33">
        <v>53.0</v>
      </c>
      <c r="AE22" s="33">
        <v>6.0</v>
      </c>
      <c r="AF22" s="33">
        <v>0.0</v>
      </c>
      <c r="AG22" s="35">
        <v>69.5</v>
      </c>
    </row>
    <row r="23">
      <c r="A23" s="32" t="s">
        <v>359</v>
      </c>
      <c r="B23" s="32">
        <v>2016.0</v>
      </c>
      <c r="C23" s="32" t="s">
        <v>83</v>
      </c>
      <c r="D23" s="33" t="s">
        <v>386</v>
      </c>
      <c r="E23" s="33">
        <v>69.0</v>
      </c>
      <c r="F23" s="33">
        <v>70.0</v>
      </c>
      <c r="G23" s="33">
        <v>69.0</v>
      </c>
      <c r="H23" s="33">
        <v>70.0</v>
      </c>
      <c r="I23" s="33">
        <v>278.0</v>
      </c>
      <c r="J23" s="32">
        <v>-6.0</v>
      </c>
      <c r="K23" s="34">
        <v>127157.0</v>
      </c>
      <c r="L23" s="33">
        <v>35.0</v>
      </c>
      <c r="M23" s="33">
        <v>25.0</v>
      </c>
      <c r="N23" s="33">
        <v>14.0</v>
      </c>
      <c r="O23" s="33">
        <v>12.0</v>
      </c>
      <c r="P23" s="33">
        <v>39.0</v>
      </c>
      <c r="Q23" s="32" t="s">
        <v>392</v>
      </c>
      <c r="R23" s="35">
        <v>299.0</v>
      </c>
      <c r="S23" s="33">
        <v>18.0</v>
      </c>
      <c r="T23" s="33">
        <v>50.0</v>
      </c>
      <c r="U23" s="32" t="s">
        <v>373</v>
      </c>
      <c r="V23" s="33">
        <v>28.8</v>
      </c>
      <c r="W23" s="33">
        <v>115.0</v>
      </c>
      <c r="X23" s="32" t="s">
        <v>366</v>
      </c>
      <c r="Y23" s="33" t="s">
        <v>85</v>
      </c>
      <c r="Z23" s="33">
        <v>-3.0</v>
      </c>
      <c r="AA23" s="33">
        <v>-3.0</v>
      </c>
      <c r="AB23" s="33">
        <v>0.0</v>
      </c>
      <c r="AC23" s="33">
        <v>14.0</v>
      </c>
      <c r="AD23" s="33">
        <v>50.0</v>
      </c>
      <c r="AE23" s="33">
        <v>8.0</v>
      </c>
      <c r="AF23" s="33">
        <v>0.0</v>
      </c>
      <c r="AG23" s="35">
        <v>69.0</v>
      </c>
    </row>
    <row r="24">
      <c r="A24" s="32" t="s">
        <v>359</v>
      </c>
      <c r="B24" s="32">
        <v>2016.0</v>
      </c>
      <c r="C24" s="32" t="s">
        <v>240</v>
      </c>
      <c r="D24" s="33" t="s">
        <v>382</v>
      </c>
      <c r="E24" s="33">
        <v>68.0</v>
      </c>
      <c r="F24" s="33">
        <v>73.0</v>
      </c>
      <c r="G24" s="33">
        <v>73.0</v>
      </c>
      <c r="H24" s="33">
        <v>67.0</v>
      </c>
      <c r="I24" s="33">
        <v>281.0</v>
      </c>
      <c r="J24" s="32">
        <v>-3.0</v>
      </c>
      <c r="K24" s="34">
        <v>40227.0</v>
      </c>
      <c r="L24" s="33">
        <v>22.0</v>
      </c>
      <c r="M24" s="33">
        <v>47.0</v>
      </c>
      <c r="N24" s="33">
        <v>65.0</v>
      </c>
      <c r="O24" s="33">
        <v>29.0</v>
      </c>
      <c r="P24" s="33">
        <v>28.0</v>
      </c>
      <c r="Q24" s="32" t="s">
        <v>368</v>
      </c>
      <c r="R24" s="35">
        <v>290.8</v>
      </c>
      <c r="S24" s="33">
        <v>38.0</v>
      </c>
      <c r="T24" s="33">
        <v>51.0</v>
      </c>
      <c r="U24" s="32" t="s">
        <v>391</v>
      </c>
      <c r="V24" s="33">
        <v>29.0</v>
      </c>
      <c r="W24" s="33">
        <v>116.0</v>
      </c>
      <c r="X24" s="32" t="s">
        <v>394</v>
      </c>
      <c r="Y24" s="33">
        <v>-2.0</v>
      </c>
      <c r="Z24" s="33">
        <f>+1</f>
        <v>1</v>
      </c>
      <c r="AA24" s="33">
        <v>-2.0</v>
      </c>
      <c r="AB24" s="33">
        <v>0.0</v>
      </c>
      <c r="AC24" s="33">
        <v>17.0</v>
      </c>
      <c r="AD24" s="33">
        <v>43.0</v>
      </c>
      <c r="AE24" s="33">
        <v>10.0</v>
      </c>
      <c r="AF24" s="33">
        <v>2.0</v>
      </c>
      <c r="AG24" s="35">
        <v>68.5</v>
      </c>
    </row>
    <row r="25">
      <c r="A25" s="32" t="s">
        <v>359</v>
      </c>
      <c r="B25" s="32">
        <v>2016.0</v>
      </c>
      <c r="C25" s="32" t="s">
        <v>405</v>
      </c>
      <c r="D25" s="33" t="s">
        <v>395</v>
      </c>
      <c r="E25" s="33">
        <v>73.0</v>
      </c>
      <c r="F25" s="33">
        <v>68.0</v>
      </c>
      <c r="G25" s="33">
        <v>71.0</v>
      </c>
      <c r="H25" s="33">
        <v>68.0</v>
      </c>
      <c r="I25" s="33">
        <v>280.0</v>
      </c>
      <c r="J25" s="32">
        <v>-4.0</v>
      </c>
      <c r="K25" s="34">
        <v>64774.0</v>
      </c>
      <c r="L25" s="33">
        <v>101.0</v>
      </c>
      <c r="M25" s="33">
        <v>47.0</v>
      </c>
      <c r="N25" s="33">
        <v>46.0</v>
      </c>
      <c r="O25" s="33">
        <v>21.0</v>
      </c>
      <c r="P25" s="33">
        <v>37.0</v>
      </c>
      <c r="Q25" s="32" t="s">
        <v>374</v>
      </c>
      <c r="R25" s="35">
        <v>273.3</v>
      </c>
      <c r="S25" s="33">
        <v>76.0</v>
      </c>
      <c r="T25" s="33">
        <v>52.0</v>
      </c>
      <c r="U25" s="32" t="s">
        <v>393</v>
      </c>
      <c r="V25" s="33">
        <v>29.0</v>
      </c>
      <c r="W25" s="33">
        <v>116.0</v>
      </c>
      <c r="X25" s="32" t="s">
        <v>394</v>
      </c>
      <c r="Y25" s="33">
        <v>-3.0</v>
      </c>
      <c r="Z25" s="33">
        <f>+5</f>
        <v>5</v>
      </c>
      <c r="AA25" s="33">
        <v>-6.0</v>
      </c>
      <c r="AB25" s="33">
        <v>0.0</v>
      </c>
      <c r="AC25" s="33">
        <v>16.0</v>
      </c>
      <c r="AD25" s="33">
        <v>44.0</v>
      </c>
      <c r="AE25" s="33">
        <v>12.0</v>
      </c>
      <c r="AF25" s="33">
        <v>0.0</v>
      </c>
      <c r="AG25" s="35">
        <v>68.0</v>
      </c>
    </row>
    <row r="26">
      <c r="A26" s="32" t="s">
        <v>359</v>
      </c>
      <c r="B26" s="32">
        <v>2016.0</v>
      </c>
      <c r="C26" s="32" t="s">
        <v>24</v>
      </c>
      <c r="D26" s="33" t="s">
        <v>382</v>
      </c>
      <c r="E26" s="33">
        <v>69.0</v>
      </c>
      <c r="F26" s="33">
        <v>69.0</v>
      </c>
      <c r="G26" s="33">
        <v>72.0</v>
      </c>
      <c r="H26" s="33">
        <v>71.0</v>
      </c>
      <c r="I26" s="33">
        <v>281.0</v>
      </c>
      <c r="J26" s="32">
        <v>-3.0</v>
      </c>
      <c r="K26" s="34">
        <v>40227.0</v>
      </c>
      <c r="L26" s="33">
        <v>35.0</v>
      </c>
      <c r="M26" s="33">
        <v>16.0</v>
      </c>
      <c r="N26" s="33">
        <v>26.0</v>
      </c>
      <c r="O26" s="33">
        <v>29.0</v>
      </c>
      <c r="P26" s="33">
        <v>33.0</v>
      </c>
      <c r="Q26" s="32" t="s">
        <v>391</v>
      </c>
      <c r="R26" s="35">
        <v>309.5</v>
      </c>
      <c r="S26" s="33" t="s">
        <v>377</v>
      </c>
      <c r="T26" s="33">
        <v>57.0</v>
      </c>
      <c r="U26" s="32" t="s">
        <v>365</v>
      </c>
      <c r="V26" s="33">
        <v>31.0</v>
      </c>
      <c r="W26" s="33">
        <v>124.0</v>
      </c>
      <c r="X26" s="32" t="s">
        <v>406</v>
      </c>
      <c r="Y26" s="33" t="s">
        <v>85</v>
      </c>
      <c r="Z26" s="33" t="s">
        <v>85</v>
      </c>
      <c r="AA26" s="33">
        <v>-3.0</v>
      </c>
      <c r="AB26" s="33">
        <v>0.0</v>
      </c>
      <c r="AC26" s="33">
        <v>17.0</v>
      </c>
      <c r="AD26" s="33">
        <v>42.0</v>
      </c>
      <c r="AE26" s="33">
        <v>12.0</v>
      </c>
      <c r="AF26" s="33">
        <v>1.0</v>
      </c>
      <c r="AG26" s="35">
        <v>68.0</v>
      </c>
    </row>
    <row r="27">
      <c r="A27" s="32" t="s">
        <v>359</v>
      </c>
      <c r="B27" s="32">
        <v>2016.0</v>
      </c>
      <c r="C27" s="32" t="s">
        <v>407</v>
      </c>
      <c r="D27" s="33" t="s">
        <v>382</v>
      </c>
      <c r="E27" s="33">
        <v>69.0</v>
      </c>
      <c r="F27" s="33">
        <v>73.0</v>
      </c>
      <c r="G27" s="33">
        <v>70.0</v>
      </c>
      <c r="H27" s="33">
        <v>69.0</v>
      </c>
      <c r="I27" s="33">
        <v>281.0</v>
      </c>
      <c r="J27" s="32">
        <v>-3.0</v>
      </c>
      <c r="K27" s="34">
        <v>40227.0</v>
      </c>
      <c r="L27" s="33">
        <v>35.0</v>
      </c>
      <c r="M27" s="33">
        <v>67.0</v>
      </c>
      <c r="N27" s="33">
        <v>46.0</v>
      </c>
      <c r="O27" s="33">
        <v>29.0</v>
      </c>
      <c r="P27" s="33">
        <v>33.0</v>
      </c>
      <c r="Q27" s="32" t="s">
        <v>391</v>
      </c>
      <c r="R27" s="35">
        <v>288.3</v>
      </c>
      <c r="S27" s="33">
        <v>44.0</v>
      </c>
      <c r="T27" s="33">
        <v>43.0</v>
      </c>
      <c r="U27" s="32" t="s">
        <v>399</v>
      </c>
      <c r="V27" s="33">
        <v>27.5</v>
      </c>
      <c r="W27" s="33">
        <v>110.0</v>
      </c>
      <c r="X27" s="32" t="s">
        <v>362</v>
      </c>
      <c r="Y27" s="33" t="s">
        <v>85</v>
      </c>
      <c r="Z27" s="33">
        <v>-1.0</v>
      </c>
      <c r="AA27" s="33">
        <v>-2.0</v>
      </c>
      <c r="AB27" s="33">
        <v>1.0</v>
      </c>
      <c r="AC27" s="33">
        <v>13.0</v>
      </c>
      <c r="AD27" s="33">
        <v>47.0</v>
      </c>
      <c r="AE27" s="33">
        <v>10.0</v>
      </c>
      <c r="AF27" s="33">
        <v>1.0</v>
      </c>
      <c r="AG27" s="35">
        <v>67.5</v>
      </c>
    </row>
    <row r="28">
      <c r="A28" s="32" t="s">
        <v>359</v>
      </c>
      <c r="B28" s="32">
        <v>2016.0</v>
      </c>
      <c r="C28" s="32" t="s">
        <v>408</v>
      </c>
      <c r="D28" s="33" t="s">
        <v>382</v>
      </c>
      <c r="E28" s="33">
        <v>72.0</v>
      </c>
      <c r="F28" s="33">
        <v>69.0</v>
      </c>
      <c r="G28" s="33">
        <v>66.0</v>
      </c>
      <c r="H28" s="33">
        <v>74.0</v>
      </c>
      <c r="I28" s="33">
        <v>281.0</v>
      </c>
      <c r="J28" s="32">
        <v>-3.0</v>
      </c>
      <c r="K28" s="34">
        <v>40227.0</v>
      </c>
      <c r="L28" s="33">
        <v>83.0</v>
      </c>
      <c r="M28" s="33">
        <v>47.0</v>
      </c>
      <c r="N28" s="33">
        <v>10.0</v>
      </c>
      <c r="O28" s="33">
        <v>29.0</v>
      </c>
      <c r="P28" s="33">
        <v>33.0</v>
      </c>
      <c r="Q28" s="32" t="s">
        <v>391</v>
      </c>
      <c r="R28" s="35">
        <v>295.1</v>
      </c>
      <c r="S28" s="33">
        <v>28.0</v>
      </c>
      <c r="T28" s="33">
        <v>48.0</v>
      </c>
      <c r="U28" s="32" t="s">
        <v>385</v>
      </c>
      <c r="V28" s="33">
        <v>28.3</v>
      </c>
      <c r="W28" s="33">
        <v>113.0</v>
      </c>
      <c r="X28" s="32" t="s">
        <v>390</v>
      </c>
      <c r="Y28" s="33">
        <f>+2</f>
        <v>2</v>
      </c>
      <c r="Z28" s="33">
        <v>-6.0</v>
      </c>
      <c r="AA28" s="33">
        <f>+1</f>
        <v>1</v>
      </c>
      <c r="AB28" s="33">
        <v>0.0</v>
      </c>
      <c r="AC28" s="33">
        <v>16.0</v>
      </c>
      <c r="AD28" s="33">
        <v>45.0</v>
      </c>
      <c r="AE28" s="33">
        <v>9.0</v>
      </c>
      <c r="AF28" s="33">
        <v>2.0</v>
      </c>
      <c r="AG28" s="35">
        <v>67.0</v>
      </c>
    </row>
    <row r="29">
      <c r="A29" s="32" t="s">
        <v>359</v>
      </c>
      <c r="B29" s="32">
        <v>2016.0</v>
      </c>
      <c r="C29" s="32" t="s">
        <v>244</v>
      </c>
      <c r="D29" s="33" t="s">
        <v>395</v>
      </c>
      <c r="E29" s="33">
        <v>69.0</v>
      </c>
      <c r="F29" s="33">
        <v>70.0</v>
      </c>
      <c r="G29" s="33">
        <v>71.0</v>
      </c>
      <c r="H29" s="33">
        <v>70.0</v>
      </c>
      <c r="I29" s="33">
        <v>280.0</v>
      </c>
      <c r="J29" s="32">
        <v>-4.0</v>
      </c>
      <c r="K29" s="34">
        <v>64774.0</v>
      </c>
      <c r="L29" s="33">
        <v>35.0</v>
      </c>
      <c r="M29" s="33">
        <v>25.0</v>
      </c>
      <c r="N29" s="33">
        <v>26.0</v>
      </c>
      <c r="O29" s="33">
        <v>21.0</v>
      </c>
      <c r="P29" s="33">
        <v>33.0</v>
      </c>
      <c r="Q29" s="32" t="s">
        <v>391</v>
      </c>
      <c r="R29" s="35">
        <v>287.4</v>
      </c>
      <c r="S29" s="33">
        <v>48.0</v>
      </c>
      <c r="T29" s="33">
        <v>48.0</v>
      </c>
      <c r="U29" s="32" t="s">
        <v>385</v>
      </c>
      <c r="V29" s="33">
        <v>29.3</v>
      </c>
      <c r="W29" s="33">
        <v>117.0</v>
      </c>
      <c r="X29" s="32" t="s">
        <v>379</v>
      </c>
      <c r="Y29" s="33">
        <v>-1.0</v>
      </c>
      <c r="Z29" s="33">
        <v>-1.0</v>
      </c>
      <c r="AA29" s="33">
        <v>-2.0</v>
      </c>
      <c r="AB29" s="33">
        <v>0.0</v>
      </c>
      <c r="AC29" s="33">
        <v>15.0</v>
      </c>
      <c r="AD29" s="33">
        <v>46.0</v>
      </c>
      <c r="AE29" s="33">
        <v>11.0</v>
      </c>
      <c r="AF29" s="33">
        <v>0.0</v>
      </c>
      <c r="AG29" s="35">
        <v>66.5</v>
      </c>
    </row>
    <row r="30">
      <c r="A30" s="32" t="s">
        <v>359</v>
      </c>
      <c r="B30" s="32">
        <v>2016.0</v>
      </c>
      <c r="C30" s="32" t="s">
        <v>98</v>
      </c>
      <c r="D30" s="33" t="s">
        <v>386</v>
      </c>
      <c r="E30" s="33">
        <v>71.0</v>
      </c>
      <c r="F30" s="33">
        <v>68.0</v>
      </c>
      <c r="G30" s="33">
        <v>69.0</v>
      </c>
      <c r="H30" s="33">
        <v>70.0</v>
      </c>
      <c r="I30" s="33">
        <v>278.0</v>
      </c>
      <c r="J30" s="32">
        <v>-6.0</v>
      </c>
      <c r="K30" s="34">
        <v>127157.0</v>
      </c>
      <c r="L30" s="33">
        <v>72.0</v>
      </c>
      <c r="M30" s="33">
        <v>25.0</v>
      </c>
      <c r="N30" s="33">
        <v>14.0</v>
      </c>
      <c r="O30" s="33">
        <v>12.0</v>
      </c>
      <c r="P30" s="33">
        <v>33.0</v>
      </c>
      <c r="Q30" s="32" t="s">
        <v>391</v>
      </c>
      <c r="R30" s="35">
        <v>289.6</v>
      </c>
      <c r="S30" s="33">
        <v>42.0</v>
      </c>
      <c r="T30" s="33">
        <v>53.0</v>
      </c>
      <c r="U30" s="32" t="s">
        <v>366</v>
      </c>
      <c r="V30" s="33">
        <v>29.3</v>
      </c>
      <c r="W30" s="33">
        <v>117.0</v>
      </c>
      <c r="X30" s="32" t="s">
        <v>379</v>
      </c>
      <c r="Y30" s="33" t="s">
        <v>85</v>
      </c>
      <c r="Z30" s="33" t="s">
        <v>85</v>
      </c>
      <c r="AA30" s="33">
        <v>-6.0</v>
      </c>
      <c r="AB30" s="33">
        <v>0.0</v>
      </c>
      <c r="AC30" s="33">
        <v>12.0</v>
      </c>
      <c r="AD30" s="33">
        <v>54.0</v>
      </c>
      <c r="AE30" s="33">
        <v>6.0</v>
      </c>
      <c r="AF30" s="33">
        <v>0.0</v>
      </c>
      <c r="AG30" s="35">
        <v>66.0</v>
      </c>
    </row>
    <row r="31">
      <c r="A31" s="32" t="s">
        <v>359</v>
      </c>
      <c r="B31" s="32">
        <v>2016.0</v>
      </c>
      <c r="C31" s="32" t="s">
        <v>216</v>
      </c>
      <c r="D31" s="33" t="s">
        <v>395</v>
      </c>
      <c r="E31" s="33">
        <v>68.0</v>
      </c>
      <c r="F31" s="33">
        <v>72.0</v>
      </c>
      <c r="G31" s="33">
        <v>72.0</v>
      </c>
      <c r="H31" s="33">
        <v>68.0</v>
      </c>
      <c r="I31" s="33">
        <v>280.0</v>
      </c>
      <c r="J31" s="32">
        <v>-4.0</v>
      </c>
      <c r="K31" s="34">
        <v>64774.0</v>
      </c>
      <c r="L31" s="33">
        <v>22.0</v>
      </c>
      <c r="M31" s="33">
        <v>36.0</v>
      </c>
      <c r="N31" s="33">
        <v>46.0</v>
      </c>
      <c r="O31" s="33">
        <v>21.0</v>
      </c>
      <c r="P31" s="33">
        <v>27.0</v>
      </c>
      <c r="Q31" s="32" t="s">
        <v>384</v>
      </c>
      <c r="R31" s="35">
        <v>300.5</v>
      </c>
      <c r="S31" s="33">
        <v>15.0</v>
      </c>
      <c r="T31" s="33">
        <v>53.0</v>
      </c>
      <c r="U31" s="32" t="s">
        <v>366</v>
      </c>
      <c r="V31" s="33">
        <v>29.5</v>
      </c>
      <c r="W31" s="33">
        <v>118.0</v>
      </c>
      <c r="X31" s="32" t="s">
        <v>409</v>
      </c>
      <c r="Y31" s="33">
        <v>-2.0</v>
      </c>
      <c r="Z31" s="33">
        <f>+1</f>
        <v>1</v>
      </c>
      <c r="AA31" s="33">
        <v>-3.0</v>
      </c>
      <c r="AB31" s="33">
        <v>1.0</v>
      </c>
      <c r="AC31" s="33">
        <v>10.0</v>
      </c>
      <c r="AD31" s="33">
        <v>55.0</v>
      </c>
      <c r="AE31" s="33">
        <v>5.0</v>
      </c>
      <c r="AF31" s="33">
        <v>1.0</v>
      </c>
      <c r="AG31" s="35">
        <v>66.0</v>
      </c>
    </row>
    <row r="32">
      <c r="A32" s="32" t="s">
        <v>359</v>
      </c>
      <c r="B32" s="32">
        <v>2016.0</v>
      </c>
      <c r="C32" s="32" t="s">
        <v>410</v>
      </c>
      <c r="D32" s="33" t="s">
        <v>382</v>
      </c>
      <c r="E32" s="33">
        <v>68.0</v>
      </c>
      <c r="F32" s="33">
        <v>70.0</v>
      </c>
      <c r="G32" s="33">
        <v>68.0</v>
      </c>
      <c r="H32" s="33">
        <v>75.0</v>
      </c>
      <c r="I32" s="33">
        <v>281.0</v>
      </c>
      <c r="J32" s="32">
        <v>-3.0</v>
      </c>
      <c r="K32" s="34">
        <v>40227.0</v>
      </c>
      <c r="L32" s="33">
        <v>22.0</v>
      </c>
      <c r="M32" s="33">
        <v>16.0</v>
      </c>
      <c r="N32" s="33">
        <v>8.0</v>
      </c>
      <c r="O32" s="33">
        <v>29.0</v>
      </c>
      <c r="P32" s="33">
        <v>29.0</v>
      </c>
      <c r="Q32" s="32" t="s">
        <v>387</v>
      </c>
      <c r="R32" s="35">
        <v>262.1</v>
      </c>
      <c r="S32" s="33">
        <v>78.0</v>
      </c>
      <c r="T32" s="33">
        <v>47.0</v>
      </c>
      <c r="U32" s="32" t="s">
        <v>370</v>
      </c>
      <c r="V32" s="33">
        <v>28.5</v>
      </c>
      <c r="W32" s="33">
        <v>114.0</v>
      </c>
      <c r="X32" s="32" t="s">
        <v>375</v>
      </c>
      <c r="Y32" s="33">
        <v>-3.0</v>
      </c>
      <c r="Z32" s="33">
        <f>+3</f>
        <v>3</v>
      </c>
      <c r="AA32" s="33">
        <v>-3.0</v>
      </c>
      <c r="AB32" s="33">
        <v>0.0</v>
      </c>
      <c r="AC32" s="33">
        <v>15.0</v>
      </c>
      <c r="AD32" s="33">
        <v>47.0</v>
      </c>
      <c r="AE32" s="33">
        <v>9.0</v>
      </c>
      <c r="AF32" s="33">
        <v>1.0</v>
      </c>
      <c r="AG32" s="35">
        <v>66.0</v>
      </c>
    </row>
    <row r="33">
      <c r="A33" s="32" t="s">
        <v>359</v>
      </c>
      <c r="B33" s="32">
        <v>2016.0</v>
      </c>
      <c r="C33" s="32" t="s">
        <v>43</v>
      </c>
      <c r="D33" s="33" t="s">
        <v>366</v>
      </c>
      <c r="E33" s="33">
        <v>72.0</v>
      </c>
      <c r="F33" s="33">
        <v>69.0</v>
      </c>
      <c r="G33" s="33">
        <v>73.0</v>
      </c>
      <c r="H33" s="33">
        <v>65.0</v>
      </c>
      <c r="I33" s="33">
        <v>279.0</v>
      </c>
      <c r="J33" s="32">
        <v>-5.0</v>
      </c>
      <c r="K33" s="34">
        <v>93150.0</v>
      </c>
      <c r="L33" s="33">
        <v>83.0</v>
      </c>
      <c r="M33" s="33">
        <v>47.0</v>
      </c>
      <c r="N33" s="33">
        <v>65.0</v>
      </c>
      <c r="O33" s="33">
        <v>19.0</v>
      </c>
      <c r="P33" s="33">
        <v>37.0</v>
      </c>
      <c r="Q33" s="32" t="s">
        <v>374</v>
      </c>
      <c r="R33" s="35">
        <v>282.4</v>
      </c>
      <c r="S33" s="33">
        <v>66.0</v>
      </c>
      <c r="T33" s="33">
        <v>49.0</v>
      </c>
      <c r="U33" s="32" t="s">
        <v>388</v>
      </c>
      <c r="V33" s="33">
        <v>28.8</v>
      </c>
      <c r="W33" s="33">
        <v>115.0</v>
      </c>
      <c r="X33" s="32" t="s">
        <v>366</v>
      </c>
      <c r="Y33" s="33">
        <v>-2.0</v>
      </c>
      <c r="Z33" s="33">
        <v>-2.0</v>
      </c>
      <c r="AA33" s="33">
        <v>-1.0</v>
      </c>
      <c r="AB33" s="33">
        <v>0.0</v>
      </c>
      <c r="AC33" s="33">
        <v>13.0</v>
      </c>
      <c r="AD33" s="33">
        <v>51.0</v>
      </c>
      <c r="AE33" s="33">
        <v>8.0</v>
      </c>
      <c r="AF33" s="33">
        <v>0.0</v>
      </c>
      <c r="AG33" s="35">
        <v>65.5</v>
      </c>
    </row>
    <row r="34">
      <c r="A34" s="32" t="s">
        <v>359</v>
      </c>
      <c r="B34" s="32">
        <v>2016.0</v>
      </c>
      <c r="C34" s="32" t="s">
        <v>411</v>
      </c>
      <c r="D34" s="33" t="s">
        <v>364</v>
      </c>
      <c r="E34" s="33">
        <v>72.0</v>
      </c>
      <c r="F34" s="33">
        <v>70.0</v>
      </c>
      <c r="G34" s="33">
        <v>70.0</v>
      </c>
      <c r="H34" s="33">
        <v>71.0</v>
      </c>
      <c r="I34" s="33">
        <v>283.0</v>
      </c>
      <c r="J34" s="32">
        <v>-1.0</v>
      </c>
      <c r="K34" s="34">
        <v>18460.0</v>
      </c>
      <c r="L34" s="33">
        <v>83.0</v>
      </c>
      <c r="M34" s="33">
        <v>67.0</v>
      </c>
      <c r="N34" s="33">
        <v>46.0</v>
      </c>
      <c r="O34" s="33">
        <v>44.0</v>
      </c>
      <c r="P34" s="33">
        <v>35.0</v>
      </c>
      <c r="Q34" s="32" t="s">
        <v>401</v>
      </c>
      <c r="R34" s="35">
        <v>284.0</v>
      </c>
      <c r="S34" s="33" t="s">
        <v>413</v>
      </c>
      <c r="T34" s="33">
        <v>46.0</v>
      </c>
      <c r="U34" s="32" t="s">
        <v>414</v>
      </c>
      <c r="V34" s="33">
        <v>29.0</v>
      </c>
      <c r="W34" s="33">
        <v>116.0</v>
      </c>
      <c r="X34" s="32" t="s">
        <v>394</v>
      </c>
      <c r="Y34" s="33">
        <v>-1.0</v>
      </c>
      <c r="Z34" s="33">
        <f>+6</f>
        <v>6</v>
      </c>
      <c r="AA34" s="33">
        <v>-6.0</v>
      </c>
      <c r="AB34" s="33">
        <v>1.0</v>
      </c>
      <c r="AC34" s="33">
        <v>13.0</v>
      </c>
      <c r="AD34" s="33">
        <v>46.0</v>
      </c>
      <c r="AE34" s="33">
        <v>10.0</v>
      </c>
      <c r="AF34" s="33">
        <v>2.0</v>
      </c>
      <c r="AG34" s="35">
        <v>64.0</v>
      </c>
    </row>
    <row r="35">
      <c r="A35" s="32" t="s">
        <v>359</v>
      </c>
      <c r="B35" s="32">
        <v>2016.0</v>
      </c>
      <c r="C35" s="32" t="s">
        <v>156</v>
      </c>
      <c r="D35" s="33" t="s">
        <v>416</v>
      </c>
      <c r="E35" s="33">
        <v>67.0</v>
      </c>
      <c r="F35" s="33">
        <v>74.0</v>
      </c>
      <c r="G35" s="33">
        <v>72.0</v>
      </c>
      <c r="H35" s="33">
        <v>69.0</v>
      </c>
      <c r="I35" s="33">
        <v>282.0</v>
      </c>
      <c r="J35" s="32">
        <v>-2.0</v>
      </c>
      <c r="K35" s="34">
        <v>28290.0</v>
      </c>
      <c r="L35" s="33">
        <v>11.0</v>
      </c>
      <c r="M35" s="33">
        <v>47.0</v>
      </c>
      <c r="N35" s="33">
        <v>58.0</v>
      </c>
      <c r="O35" s="33">
        <v>39.0</v>
      </c>
      <c r="P35" s="33">
        <v>35.0</v>
      </c>
      <c r="Q35" s="32" t="s">
        <v>401</v>
      </c>
      <c r="R35" s="35">
        <v>289.8</v>
      </c>
      <c r="S35" s="33">
        <v>41.0</v>
      </c>
      <c r="T35" s="33">
        <v>45.0</v>
      </c>
      <c r="U35" s="32" t="s">
        <v>406</v>
      </c>
      <c r="V35" s="33">
        <v>28.3</v>
      </c>
      <c r="W35" s="33">
        <v>113.0</v>
      </c>
      <c r="X35" s="32" t="s">
        <v>390</v>
      </c>
      <c r="Y35" s="33">
        <v>-1.0</v>
      </c>
      <c r="Z35" s="33">
        <f>+2</f>
        <v>2</v>
      </c>
      <c r="AA35" s="33">
        <v>-3.0</v>
      </c>
      <c r="AB35" s="33">
        <v>0.0</v>
      </c>
      <c r="AC35" s="33">
        <v>15.0</v>
      </c>
      <c r="AD35" s="33">
        <v>45.0</v>
      </c>
      <c r="AE35" s="33">
        <v>11.0</v>
      </c>
      <c r="AF35" s="33">
        <v>1.0</v>
      </c>
      <c r="AG35" s="35">
        <v>63.0</v>
      </c>
    </row>
    <row r="36">
      <c r="A36" s="32" t="s">
        <v>359</v>
      </c>
      <c r="B36" s="32">
        <v>2016.0</v>
      </c>
      <c r="C36" s="32" t="s">
        <v>213</v>
      </c>
      <c r="D36" s="33" t="s">
        <v>364</v>
      </c>
      <c r="E36" s="33">
        <v>65.0</v>
      </c>
      <c r="F36" s="33">
        <v>76.0</v>
      </c>
      <c r="G36" s="33">
        <v>73.0</v>
      </c>
      <c r="H36" s="33">
        <v>69.0</v>
      </c>
      <c r="I36" s="33">
        <v>283.0</v>
      </c>
      <c r="J36" s="32">
        <v>-1.0</v>
      </c>
      <c r="K36" s="34">
        <v>18460.0</v>
      </c>
      <c r="L36" s="33">
        <v>2.0</v>
      </c>
      <c r="M36" s="33">
        <v>47.0</v>
      </c>
      <c r="N36" s="33">
        <v>65.0</v>
      </c>
      <c r="O36" s="33">
        <v>44.0</v>
      </c>
      <c r="P36" s="33">
        <v>36.0</v>
      </c>
      <c r="Q36" s="32" t="s">
        <v>360</v>
      </c>
      <c r="R36" s="35">
        <v>306.6</v>
      </c>
      <c r="S36" s="33" t="s">
        <v>389</v>
      </c>
      <c r="T36" s="33">
        <v>55.0</v>
      </c>
      <c r="U36" s="32" t="s">
        <v>374</v>
      </c>
      <c r="V36" s="33">
        <v>30.8</v>
      </c>
      <c r="W36" s="33">
        <v>123.0</v>
      </c>
      <c r="X36" s="32" t="s">
        <v>368</v>
      </c>
      <c r="Y36" s="33">
        <f>+5</f>
        <v>5</v>
      </c>
      <c r="Z36" s="33">
        <v>-7.0</v>
      </c>
      <c r="AA36" s="33">
        <f>+1</f>
        <v>1</v>
      </c>
      <c r="AB36" s="33">
        <v>0.0</v>
      </c>
      <c r="AC36" s="33">
        <v>16.0</v>
      </c>
      <c r="AD36" s="33">
        <v>43.0</v>
      </c>
      <c r="AE36" s="33">
        <v>11.0</v>
      </c>
      <c r="AF36" s="33">
        <v>2.0</v>
      </c>
      <c r="AG36" s="35">
        <v>63.0</v>
      </c>
    </row>
    <row r="37">
      <c r="A37" s="32" t="s">
        <v>359</v>
      </c>
      <c r="B37" s="32">
        <v>2016.0</v>
      </c>
      <c r="C37" s="32" t="s">
        <v>37</v>
      </c>
      <c r="D37" s="33" t="s">
        <v>395</v>
      </c>
      <c r="E37" s="33">
        <v>70.0</v>
      </c>
      <c r="F37" s="33">
        <v>69.0</v>
      </c>
      <c r="G37" s="33">
        <v>71.0</v>
      </c>
      <c r="H37" s="33">
        <v>70.0</v>
      </c>
      <c r="I37" s="33">
        <v>280.0</v>
      </c>
      <c r="J37" s="32">
        <v>-4.0</v>
      </c>
      <c r="K37" s="34">
        <v>64774.0</v>
      </c>
      <c r="L37" s="33">
        <v>55.0</v>
      </c>
      <c r="M37" s="33">
        <v>25.0</v>
      </c>
      <c r="N37" s="33">
        <v>26.0</v>
      </c>
      <c r="O37" s="33">
        <v>21.0</v>
      </c>
      <c r="P37" s="33">
        <v>31.0</v>
      </c>
      <c r="Q37" s="32" t="s">
        <v>396</v>
      </c>
      <c r="R37" s="35">
        <v>303.3</v>
      </c>
      <c r="S37" s="33">
        <v>10.0</v>
      </c>
      <c r="T37" s="33">
        <v>51.0</v>
      </c>
      <c r="U37" s="32" t="s">
        <v>391</v>
      </c>
      <c r="V37" s="33">
        <v>29.3</v>
      </c>
      <c r="W37" s="33">
        <v>117.0</v>
      </c>
      <c r="X37" s="32" t="s">
        <v>379</v>
      </c>
      <c r="Y37" s="33">
        <f>+1</f>
        <v>1</v>
      </c>
      <c r="Z37" s="33">
        <v>-5.0</v>
      </c>
      <c r="AA37" s="33" t="s">
        <v>85</v>
      </c>
      <c r="AB37" s="33">
        <v>0.0</v>
      </c>
      <c r="AC37" s="33">
        <v>12.0</v>
      </c>
      <c r="AD37" s="33">
        <v>53.0</v>
      </c>
      <c r="AE37" s="33">
        <v>6.0</v>
      </c>
      <c r="AF37" s="33">
        <v>1.0</v>
      </c>
      <c r="AG37" s="35">
        <v>62.5</v>
      </c>
    </row>
    <row r="38">
      <c r="A38" s="32" t="s">
        <v>359</v>
      </c>
      <c r="B38" s="32">
        <v>2016.0</v>
      </c>
      <c r="C38" s="32" t="s">
        <v>422</v>
      </c>
      <c r="D38" s="33" t="s">
        <v>364</v>
      </c>
      <c r="E38" s="33">
        <v>68.0</v>
      </c>
      <c r="F38" s="33">
        <v>72.0</v>
      </c>
      <c r="G38" s="33">
        <v>71.0</v>
      </c>
      <c r="H38" s="33">
        <v>72.0</v>
      </c>
      <c r="I38" s="33">
        <v>283.0</v>
      </c>
      <c r="J38" s="32">
        <v>-1.0</v>
      </c>
      <c r="K38" s="34">
        <v>18460.0</v>
      </c>
      <c r="L38" s="33">
        <v>22.0</v>
      </c>
      <c r="M38" s="33">
        <v>36.0</v>
      </c>
      <c r="N38" s="33">
        <v>35.0</v>
      </c>
      <c r="O38" s="33">
        <v>44.0</v>
      </c>
      <c r="P38" s="33">
        <v>29.0</v>
      </c>
      <c r="Q38" s="32" t="s">
        <v>387</v>
      </c>
      <c r="R38" s="35">
        <v>282.5</v>
      </c>
      <c r="S38" s="33">
        <v>65.0</v>
      </c>
      <c r="T38" s="33">
        <v>53.0</v>
      </c>
      <c r="U38" s="32" t="s">
        <v>366</v>
      </c>
      <c r="V38" s="33">
        <v>29.8</v>
      </c>
      <c r="W38" s="33">
        <v>119.0</v>
      </c>
      <c r="X38" s="32" t="s">
        <v>397</v>
      </c>
      <c r="Y38" s="33">
        <v>-2.0</v>
      </c>
      <c r="Z38" s="33">
        <f>+5</f>
        <v>5</v>
      </c>
      <c r="AA38" s="33">
        <v>-4.0</v>
      </c>
      <c r="AB38" s="33">
        <v>0.0</v>
      </c>
      <c r="AC38" s="33">
        <v>16.0</v>
      </c>
      <c r="AD38" s="33">
        <v>42.0</v>
      </c>
      <c r="AE38" s="33">
        <v>13.0</v>
      </c>
      <c r="AF38" s="33">
        <v>1.0</v>
      </c>
      <c r="AG38" s="35">
        <v>62.5</v>
      </c>
    </row>
    <row r="39">
      <c r="A39" s="32" t="s">
        <v>359</v>
      </c>
      <c r="B39" s="32">
        <v>2016.0</v>
      </c>
      <c r="C39" s="32" t="s">
        <v>54</v>
      </c>
      <c r="D39" s="33" t="s">
        <v>382</v>
      </c>
      <c r="E39" s="33">
        <v>68.0</v>
      </c>
      <c r="F39" s="33">
        <v>70.0</v>
      </c>
      <c r="G39" s="33">
        <v>72.0</v>
      </c>
      <c r="H39" s="33">
        <v>71.0</v>
      </c>
      <c r="I39" s="33">
        <v>281.0</v>
      </c>
      <c r="J39" s="32">
        <v>-3.0</v>
      </c>
      <c r="K39" s="34">
        <v>40227.0</v>
      </c>
      <c r="L39" s="33">
        <v>22.0</v>
      </c>
      <c r="M39" s="33">
        <v>16.0</v>
      </c>
      <c r="N39" s="33">
        <v>26.0</v>
      </c>
      <c r="O39" s="33">
        <v>29.0</v>
      </c>
      <c r="P39" s="33">
        <v>35.0</v>
      </c>
      <c r="Q39" s="32" t="s">
        <v>401</v>
      </c>
      <c r="R39" s="35">
        <v>292.6</v>
      </c>
      <c r="S39" s="33" t="s">
        <v>369</v>
      </c>
      <c r="T39" s="33">
        <v>48.0</v>
      </c>
      <c r="U39" s="32" t="s">
        <v>385</v>
      </c>
      <c r="V39" s="33">
        <v>29.3</v>
      </c>
      <c r="W39" s="33">
        <v>117.0</v>
      </c>
      <c r="X39" s="32" t="s">
        <v>379</v>
      </c>
      <c r="Y39" s="33">
        <v>-3.0</v>
      </c>
      <c r="Z39" s="33">
        <f>+1</f>
        <v>1</v>
      </c>
      <c r="AA39" s="33">
        <v>-1.0</v>
      </c>
      <c r="AB39" s="33">
        <v>0.0</v>
      </c>
      <c r="AC39" s="33">
        <v>13.0</v>
      </c>
      <c r="AD39" s="33">
        <v>49.0</v>
      </c>
      <c r="AE39" s="33">
        <v>10.0</v>
      </c>
      <c r="AF39" s="33">
        <v>0.0</v>
      </c>
      <c r="AG39" s="35">
        <v>61.5</v>
      </c>
    </row>
    <row r="40">
      <c r="A40" s="32" t="s">
        <v>359</v>
      </c>
      <c r="B40" s="32">
        <v>2016.0</v>
      </c>
      <c r="C40" s="32" t="s">
        <v>55</v>
      </c>
      <c r="D40" s="33" t="s">
        <v>382</v>
      </c>
      <c r="E40" s="33">
        <v>66.0</v>
      </c>
      <c r="F40" s="33">
        <v>74.0</v>
      </c>
      <c r="G40" s="33">
        <v>67.0</v>
      </c>
      <c r="H40" s="33">
        <v>74.0</v>
      </c>
      <c r="I40" s="33">
        <v>281.0</v>
      </c>
      <c r="J40" s="32">
        <v>-3.0</v>
      </c>
      <c r="K40" s="34">
        <v>40227.0</v>
      </c>
      <c r="L40" s="33">
        <v>3.0</v>
      </c>
      <c r="M40" s="33">
        <v>36.0</v>
      </c>
      <c r="N40" s="33">
        <v>10.0</v>
      </c>
      <c r="O40" s="33">
        <v>29.0</v>
      </c>
      <c r="P40" s="33">
        <v>36.0</v>
      </c>
      <c r="Q40" s="32" t="s">
        <v>360</v>
      </c>
      <c r="R40" s="35">
        <v>279.0</v>
      </c>
      <c r="S40" s="33">
        <v>70.0</v>
      </c>
      <c r="T40" s="33">
        <v>47.0</v>
      </c>
      <c r="U40" s="32" t="s">
        <v>370</v>
      </c>
      <c r="V40" s="33">
        <v>28.5</v>
      </c>
      <c r="W40" s="33">
        <v>114.0</v>
      </c>
      <c r="X40" s="32" t="s">
        <v>375</v>
      </c>
      <c r="Y40" s="33">
        <v>-1.0</v>
      </c>
      <c r="Z40" s="33">
        <v>-1.0</v>
      </c>
      <c r="AA40" s="33">
        <v>-1.0</v>
      </c>
      <c r="AB40" s="33">
        <v>0.0</v>
      </c>
      <c r="AC40" s="33">
        <v>13.0</v>
      </c>
      <c r="AD40" s="33">
        <v>49.0</v>
      </c>
      <c r="AE40" s="33">
        <v>10.0</v>
      </c>
      <c r="AF40" s="33">
        <v>0.0</v>
      </c>
      <c r="AG40" s="35">
        <v>61.5</v>
      </c>
    </row>
    <row r="41">
      <c r="A41" s="32" t="s">
        <v>359</v>
      </c>
      <c r="B41" s="32">
        <v>2016.0</v>
      </c>
      <c r="C41" s="32" t="s">
        <v>97</v>
      </c>
      <c r="D41" s="33" t="s">
        <v>416</v>
      </c>
      <c r="E41" s="33">
        <v>69.0</v>
      </c>
      <c r="F41" s="33">
        <v>71.0</v>
      </c>
      <c r="G41" s="33">
        <v>71.0</v>
      </c>
      <c r="H41" s="33">
        <v>71.0</v>
      </c>
      <c r="I41" s="33">
        <v>282.0</v>
      </c>
      <c r="J41" s="32">
        <v>-2.0</v>
      </c>
      <c r="K41" s="34">
        <v>28290.0</v>
      </c>
      <c r="L41" s="33">
        <v>35.0</v>
      </c>
      <c r="M41" s="33">
        <v>36.0</v>
      </c>
      <c r="N41" s="33">
        <v>35.0</v>
      </c>
      <c r="O41" s="33">
        <v>39.0</v>
      </c>
      <c r="P41" s="33">
        <v>37.0</v>
      </c>
      <c r="Q41" s="32" t="s">
        <v>374</v>
      </c>
      <c r="R41" s="35">
        <v>287.6</v>
      </c>
      <c r="S41" s="33">
        <v>47.0</v>
      </c>
      <c r="T41" s="33">
        <v>59.0</v>
      </c>
      <c r="U41" s="32" t="s">
        <v>377</v>
      </c>
      <c r="V41" s="33">
        <v>31.8</v>
      </c>
      <c r="W41" s="33">
        <v>127.0</v>
      </c>
      <c r="X41" s="32" t="s">
        <v>435</v>
      </c>
      <c r="Y41" s="33">
        <f>+1</f>
        <v>1</v>
      </c>
      <c r="Z41" s="33">
        <v>-1.0</v>
      </c>
      <c r="AA41" s="33">
        <v>-2.0</v>
      </c>
      <c r="AB41" s="33">
        <v>0.0</v>
      </c>
      <c r="AC41" s="33">
        <v>14.0</v>
      </c>
      <c r="AD41" s="33">
        <v>47.0</v>
      </c>
      <c r="AE41" s="33">
        <v>10.0</v>
      </c>
      <c r="AF41" s="33">
        <v>1.0</v>
      </c>
      <c r="AG41" s="35">
        <v>61.5</v>
      </c>
    </row>
    <row r="42">
      <c r="A42" s="32" t="s">
        <v>359</v>
      </c>
      <c r="B42" s="32">
        <v>2016.0</v>
      </c>
      <c r="C42" s="32" t="s">
        <v>51</v>
      </c>
      <c r="D42" s="33" t="s">
        <v>416</v>
      </c>
      <c r="E42" s="33">
        <v>68.0</v>
      </c>
      <c r="F42" s="33">
        <v>70.0</v>
      </c>
      <c r="G42" s="33">
        <v>70.0</v>
      </c>
      <c r="H42" s="33">
        <v>74.0</v>
      </c>
      <c r="I42" s="33">
        <v>282.0</v>
      </c>
      <c r="J42" s="32">
        <v>-2.0</v>
      </c>
      <c r="K42" s="34">
        <v>28290.0</v>
      </c>
      <c r="L42" s="33">
        <v>22.0</v>
      </c>
      <c r="M42" s="33">
        <v>16.0</v>
      </c>
      <c r="N42" s="33">
        <v>14.0</v>
      </c>
      <c r="O42" s="33">
        <v>39.0</v>
      </c>
      <c r="P42" s="33">
        <v>32.0</v>
      </c>
      <c r="Q42" s="32" t="s">
        <v>364</v>
      </c>
      <c r="R42" s="35">
        <v>299.8</v>
      </c>
      <c r="S42" s="33">
        <v>16.0</v>
      </c>
      <c r="T42" s="33">
        <v>52.0</v>
      </c>
      <c r="U42" s="32" t="s">
        <v>393</v>
      </c>
      <c r="V42" s="33">
        <v>29.5</v>
      </c>
      <c r="W42" s="33">
        <v>118.0</v>
      </c>
      <c r="X42" s="32" t="s">
        <v>409</v>
      </c>
      <c r="Y42" s="33">
        <v>-1.0</v>
      </c>
      <c r="Z42" s="33" t="s">
        <v>85</v>
      </c>
      <c r="AA42" s="33">
        <v>-1.0</v>
      </c>
      <c r="AB42" s="33">
        <v>0.0</v>
      </c>
      <c r="AC42" s="33">
        <v>14.0</v>
      </c>
      <c r="AD42" s="33">
        <v>47.0</v>
      </c>
      <c r="AE42" s="33">
        <v>10.0</v>
      </c>
      <c r="AF42" s="33">
        <v>1.0</v>
      </c>
      <c r="AG42" s="35">
        <v>61.5</v>
      </c>
    </row>
    <row r="43">
      <c r="A43" s="32" t="s">
        <v>359</v>
      </c>
      <c r="B43" s="32">
        <v>2016.0</v>
      </c>
      <c r="C43" s="32" t="s">
        <v>153</v>
      </c>
      <c r="D43" s="33" t="s">
        <v>416</v>
      </c>
      <c r="E43" s="33">
        <v>67.0</v>
      </c>
      <c r="F43" s="33">
        <v>71.0</v>
      </c>
      <c r="G43" s="33">
        <v>72.0</v>
      </c>
      <c r="H43" s="33">
        <v>72.0</v>
      </c>
      <c r="I43" s="33">
        <v>282.0</v>
      </c>
      <c r="J43" s="32">
        <v>-2.0</v>
      </c>
      <c r="K43" s="34">
        <v>28290.0</v>
      </c>
      <c r="L43" s="33">
        <v>11.0</v>
      </c>
      <c r="M43" s="33">
        <v>16.0</v>
      </c>
      <c r="N43" s="33">
        <v>26.0</v>
      </c>
      <c r="O43" s="33">
        <v>39.0</v>
      </c>
      <c r="P43" s="33">
        <v>33.0</v>
      </c>
      <c r="Q43" s="32" t="s">
        <v>391</v>
      </c>
      <c r="R43" s="35">
        <v>298.4</v>
      </c>
      <c r="S43" s="33">
        <v>21.0</v>
      </c>
      <c r="T43" s="33">
        <v>56.0</v>
      </c>
      <c r="U43" s="32" t="s">
        <v>381</v>
      </c>
      <c r="V43" s="33">
        <v>31.5</v>
      </c>
      <c r="W43" s="33">
        <v>126.0</v>
      </c>
      <c r="X43" s="32" t="s">
        <v>399</v>
      </c>
      <c r="Y43" s="33" t="s">
        <v>85</v>
      </c>
      <c r="Z43" s="33">
        <f>+1</f>
        <v>1</v>
      </c>
      <c r="AA43" s="33">
        <v>-3.0</v>
      </c>
      <c r="AB43" s="33">
        <v>0.0</v>
      </c>
      <c r="AC43" s="33">
        <v>14.0</v>
      </c>
      <c r="AD43" s="33">
        <v>46.0</v>
      </c>
      <c r="AE43" s="33">
        <v>12.0</v>
      </c>
      <c r="AF43" s="33">
        <v>0.0</v>
      </c>
      <c r="AG43" s="35">
        <v>61.0</v>
      </c>
    </row>
    <row r="44">
      <c r="A44" s="32" t="s">
        <v>359</v>
      </c>
      <c r="B44" s="32">
        <v>2016.0</v>
      </c>
      <c r="C44" s="32" t="s">
        <v>229</v>
      </c>
      <c r="D44" s="33" t="s">
        <v>364</v>
      </c>
      <c r="E44" s="33">
        <v>66.0</v>
      </c>
      <c r="F44" s="33">
        <v>71.0</v>
      </c>
      <c r="G44" s="33">
        <v>74.0</v>
      </c>
      <c r="H44" s="33">
        <v>72.0</v>
      </c>
      <c r="I44" s="33">
        <v>283.0</v>
      </c>
      <c r="J44" s="32">
        <v>-1.0</v>
      </c>
      <c r="K44" s="34">
        <v>18460.0</v>
      </c>
      <c r="L44" s="33">
        <v>3.0</v>
      </c>
      <c r="M44" s="33">
        <v>11.0</v>
      </c>
      <c r="N44" s="33">
        <v>35.0</v>
      </c>
      <c r="O44" s="33">
        <v>44.0</v>
      </c>
      <c r="P44" s="33">
        <v>30.0</v>
      </c>
      <c r="Q44" s="32" t="s">
        <v>404</v>
      </c>
      <c r="R44" s="35">
        <v>274.6</v>
      </c>
      <c r="S44" s="33">
        <v>74.0</v>
      </c>
      <c r="T44" s="33">
        <v>49.0</v>
      </c>
      <c r="U44" s="32" t="s">
        <v>388</v>
      </c>
      <c r="V44" s="33">
        <v>29.3</v>
      </c>
      <c r="W44" s="33">
        <v>117.0</v>
      </c>
      <c r="X44" s="32" t="s">
        <v>379</v>
      </c>
      <c r="Y44" s="33">
        <f>+1</f>
        <v>1</v>
      </c>
      <c r="Z44" s="33" t="s">
        <v>85</v>
      </c>
      <c r="AA44" s="33">
        <v>-2.0</v>
      </c>
      <c r="AB44" s="33">
        <v>0.0</v>
      </c>
      <c r="AC44" s="33">
        <v>15.0</v>
      </c>
      <c r="AD44" s="33">
        <v>44.0</v>
      </c>
      <c r="AE44" s="33">
        <v>12.0</v>
      </c>
      <c r="AF44" s="33">
        <v>1.0</v>
      </c>
      <c r="AG44" s="35">
        <v>61.0</v>
      </c>
    </row>
    <row r="45">
      <c r="A45" s="32" t="s">
        <v>359</v>
      </c>
      <c r="B45" s="32">
        <v>2016.0</v>
      </c>
      <c r="C45" s="32" t="s">
        <v>220</v>
      </c>
      <c r="D45" s="33" t="s">
        <v>395</v>
      </c>
      <c r="E45" s="33">
        <v>67.0</v>
      </c>
      <c r="F45" s="33">
        <v>70.0</v>
      </c>
      <c r="G45" s="33">
        <v>72.0</v>
      </c>
      <c r="H45" s="33">
        <v>71.0</v>
      </c>
      <c r="I45" s="33">
        <v>280.0</v>
      </c>
      <c r="J45" s="32">
        <v>-4.0</v>
      </c>
      <c r="K45" s="34">
        <v>64774.0</v>
      </c>
      <c r="L45" s="33">
        <v>11.0</v>
      </c>
      <c r="M45" s="33">
        <v>11.0</v>
      </c>
      <c r="N45" s="33">
        <v>19.0</v>
      </c>
      <c r="O45" s="33">
        <v>21.0</v>
      </c>
      <c r="P45" s="33">
        <v>35.0</v>
      </c>
      <c r="Q45" s="32" t="s">
        <v>401</v>
      </c>
      <c r="R45" s="35">
        <v>292.5</v>
      </c>
      <c r="S45" s="33" t="s">
        <v>391</v>
      </c>
      <c r="T45" s="33">
        <v>57.0</v>
      </c>
      <c r="U45" s="32" t="s">
        <v>365</v>
      </c>
      <c r="V45" s="33">
        <v>30.8</v>
      </c>
      <c r="W45" s="33">
        <v>123.0</v>
      </c>
      <c r="X45" s="32" t="s">
        <v>368</v>
      </c>
      <c r="Y45" s="33">
        <v>-1.0</v>
      </c>
      <c r="Z45" s="33">
        <f>+1</f>
        <v>1</v>
      </c>
      <c r="AA45" s="33">
        <v>-4.0</v>
      </c>
      <c r="AB45" s="33">
        <v>0.0</v>
      </c>
      <c r="AC45" s="33">
        <v>11.0</v>
      </c>
      <c r="AD45" s="33">
        <v>54.0</v>
      </c>
      <c r="AE45" s="33">
        <v>7.0</v>
      </c>
      <c r="AF45" s="33">
        <v>0.0</v>
      </c>
      <c r="AG45" s="35">
        <v>60.5</v>
      </c>
    </row>
    <row r="46">
      <c r="A46" s="32" t="s">
        <v>359</v>
      </c>
      <c r="B46" s="32">
        <v>2016.0</v>
      </c>
      <c r="C46" s="32" t="s">
        <v>443</v>
      </c>
      <c r="D46" s="33" t="s">
        <v>382</v>
      </c>
      <c r="E46" s="33">
        <v>67.0</v>
      </c>
      <c r="F46" s="33">
        <v>70.0</v>
      </c>
      <c r="G46" s="33">
        <v>74.0</v>
      </c>
      <c r="H46" s="33">
        <v>70.0</v>
      </c>
      <c r="I46" s="33">
        <v>281.0</v>
      </c>
      <c r="J46" s="32">
        <v>-3.0</v>
      </c>
      <c r="K46" s="34">
        <v>40227.0</v>
      </c>
      <c r="L46" s="33">
        <v>11.0</v>
      </c>
      <c r="M46" s="33">
        <v>11.0</v>
      </c>
      <c r="N46" s="33">
        <v>35.0</v>
      </c>
      <c r="O46" s="33">
        <v>29.0</v>
      </c>
      <c r="P46" s="33">
        <v>36.0</v>
      </c>
      <c r="Q46" s="32" t="s">
        <v>360</v>
      </c>
      <c r="R46" s="35">
        <v>285.6</v>
      </c>
      <c r="S46" s="33">
        <v>55.0</v>
      </c>
      <c r="T46" s="33">
        <v>53.0</v>
      </c>
      <c r="U46" s="32" t="s">
        <v>366</v>
      </c>
      <c r="V46" s="33">
        <v>30.0</v>
      </c>
      <c r="W46" s="33">
        <v>120.0</v>
      </c>
      <c r="X46" s="32" t="s">
        <v>396</v>
      </c>
      <c r="Y46" s="33" t="s">
        <v>85</v>
      </c>
      <c r="Z46" s="33" t="s">
        <v>85</v>
      </c>
      <c r="AA46" s="33">
        <v>-3.0</v>
      </c>
      <c r="AB46" s="33">
        <v>0.0</v>
      </c>
      <c r="AC46" s="33">
        <v>12.0</v>
      </c>
      <c r="AD46" s="33">
        <v>52.0</v>
      </c>
      <c r="AE46" s="33">
        <v>7.0</v>
      </c>
      <c r="AF46" s="33">
        <v>1.0</v>
      </c>
      <c r="AG46" s="35">
        <v>60.5</v>
      </c>
    </row>
    <row r="47">
      <c r="A47" s="32" t="s">
        <v>359</v>
      </c>
      <c r="B47" s="32">
        <v>2016.0</v>
      </c>
      <c r="C47" s="32" t="s">
        <v>444</v>
      </c>
      <c r="D47" s="33" t="s">
        <v>382</v>
      </c>
      <c r="E47" s="33">
        <v>72.0</v>
      </c>
      <c r="F47" s="33">
        <v>69.0</v>
      </c>
      <c r="G47" s="33">
        <v>70.0</v>
      </c>
      <c r="H47" s="33">
        <v>70.0</v>
      </c>
      <c r="I47" s="33">
        <v>281.0</v>
      </c>
      <c r="J47" s="32">
        <v>-3.0</v>
      </c>
      <c r="K47" s="34">
        <v>40227.0</v>
      </c>
      <c r="L47" s="33">
        <v>83.0</v>
      </c>
      <c r="M47" s="33">
        <v>47.0</v>
      </c>
      <c r="N47" s="33">
        <v>35.0</v>
      </c>
      <c r="O47" s="33">
        <v>29.0</v>
      </c>
      <c r="P47" s="33">
        <v>27.0</v>
      </c>
      <c r="Q47" s="32" t="s">
        <v>384</v>
      </c>
      <c r="R47" s="35">
        <v>276.4</v>
      </c>
      <c r="S47" s="33">
        <v>71.0</v>
      </c>
      <c r="T47" s="33">
        <v>47.0</v>
      </c>
      <c r="U47" s="32" t="s">
        <v>370</v>
      </c>
      <c r="V47" s="33">
        <v>28.3</v>
      </c>
      <c r="W47" s="33">
        <v>113.0</v>
      </c>
      <c r="X47" s="32" t="s">
        <v>390</v>
      </c>
      <c r="Y47" s="33">
        <v>-4.0</v>
      </c>
      <c r="Z47" s="33">
        <f>+2</f>
        <v>2</v>
      </c>
      <c r="AA47" s="33">
        <v>-1.0</v>
      </c>
      <c r="AB47" s="33">
        <v>0.0</v>
      </c>
      <c r="AC47" s="33">
        <v>12.0</v>
      </c>
      <c r="AD47" s="33">
        <v>52.0</v>
      </c>
      <c r="AE47" s="33">
        <v>7.0</v>
      </c>
      <c r="AF47" s="33">
        <v>1.0</v>
      </c>
      <c r="AG47" s="35">
        <v>60.5</v>
      </c>
    </row>
    <row r="48">
      <c r="A48" s="32" t="s">
        <v>359</v>
      </c>
      <c r="B48" s="32">
        <v>2016.0</v>
      </c>
      <c r="C48" s="32" t="s">
        <v>185</v>
      </c>
      <c r="D48" s="33" t="s">
        <v>364</v>
      </c>
      <c r="E48" s="33">
        <v>70.0</v>
      </c>
      <c r="F48" s="33">
        <v>69.0</v>
      </c>
      <c r="G48" s="33">
        <v>72.0</v>
      </c>
      <c r="H48" s="33">
        <v>72.0</v>
      </c>
      <c r="I48" s="33">
        <v>283.0</v>
      </c>
      <c r="J48" s="32">
        <v>-1.0</v>
      </c>
      <c r="K48" s="34">
        <v>18460.0</v>
      </c>
      <c r="L48" s="33">
        <v>55.0</v>
      </c>
      <c r="M48" s="33">
        <v>25.0</v>
      </c>
      <c r="N48" s="33">
        <v>35.0</v>
      </c>
      <c r="O48" s="33">
        <v>44.0</v>
      </c>
      <c r="P48" s="33">
        <v>24.0</v>
      </c>
      <c r="Q48" s="32">
        <v>74.0</v>
      </c>
      <c r="R48" s="35">
        <v>289.9</v>
      </c>
      <c r="S48" s="33">
        <v>40.0</v>
      </c>
      <c r="T48" s="33">
        <v>52.0</v>
      </c>
      <c r="U48" s="32" t="s">
        <v>393</v>
      </c>
      <c r="V48" s="33">
        <v>30.3</v>
      </c>
      <c r="W48" s="33">
        <v>121.0</v>
      </c>
      <c r="X48" s="32" t="s">
        <v>385</v>
      </c>
      <c r="Y48" s="33">
        <v>-5.0</v>
      </c>
      <c r="Z48" s="33">
        <f>+6</f>
        <v>6</v>
      </c>
      <c r="AA48" s="33">
        <v>-2.0</v>
      </c>
      <c r="AB48" s="33">
        <v>0.0</v>
      </c>
      <c r="AC48" s="33">
        <v>14.0</v>
      </c>
      <c r="AD48" s="33">
        <v>47.0</v>
      </c>
      <c r="AE48" s="33">
        <v>10.0</v>
      </c>
      <c r="AF48" s="33">
        <v>1.0</v>
      </c>
      <c r="AG48" s="35">
        <v>60.5</v>
      </c>
    </row>
    <row r="49">
      <c r="A49" s="32" t="s">
        <v>359</v>
      </c>
      <c r="B49" s="32">
        <v>2016.0</v>
      </c>
      <c r="C49" s="32" t="s">
        <v>447</v>
      </c>
      <c r="D49" s="33" t="s">
        <v>432</v>
      </c>
      <c r="E49" s="33">
        <v>67.0</v>
      </c>
      <c r="F49" s="33">
        <v>74.0</v>
      </c>
      <c r="G49" s="33">
        <v>71.0</v>
      </c>
      <c r="H49" s="33">
        <v>72.0</v>
      </c>
      <c r="I49" s="33">
        <v>284.0</v>
      </c>
      <c r="J49" s="32" t="s">
        <v>85</v>
      </c>
      <c r="K49" s="34">
        <v>15318.0</v>
      </c>
      <c r="L49" s="33">
        <v>11.0</v>
      </c>
      <c r="M49" s="33">
        <v>47.0</v>
      </c>
      <c r="N49" s="33">
        <v>46.0</v>
      </c>
      <c r="O49" s="33">
        <v>57.0</v>
      </c>
      <c r="P49" s="33">
        <v>36.0</v>
      </c>
      <c r="Q49" s="32" t="s">
        <v>360</v>
      </c>
      <c r="R49" s="35">
        <v>297.8</v>
      </c>
      <c r="S49" s="33">
        <v>23.0</v>
      </c>
      <c r="T49" s="33">
        <v>45.0</v>
      </c>
      <c r="U49" s="32" t="s">
        <v>406</v>
      </c>
      <c r="V49" s="33">
        <v>27.5</v>
      </c>
      <c r="W49" s="33">
        <v>110.0</v>
      </c>
      <c r="X49" s="32" t="s">
        <v>362</v>
      </c>
      <c r="Y49" s="33">
        <v>-2.0</v>
      </c>
      <c r="Z49" s="33" t="s">
        <v>85</v>
      </c>
      <c r="AA49" s="33">
        <f>+2</f>
        <v>2</v>
      </c>
      <c r="AB49" s="33">
        <v>1.0</v>
      </c>
      <c r="AC49" s="33">
        <v>11.0</v>
      </c>
      <c r="AD49" s="33">
        <v>51.0</v>
      </c>
      <c r="AE49" s="33">
        <v>6.0</v>
      </c>
      <c r="AF49" s="33">
        <v>3.0</v>
      </c>
      <c r="AG49" s="35">
        <v>60.5</v>
      </c>
    </row>
    <row r="50">
      <c r="A50" s="32" t="s">
        <v>359</v>
      </c>
      <c r="B50" s="32">
        <v>2016.0</v>
      </c>
      <c r="C50" s="32" t="s">
        <v>70</v>
      </c>
      <c r="D50" s="33" t="s">
        <v>416</v>
      </c>
      <c r="E50" s="33">
        <v>73.0</v>
      </c>
      <c r="F50" s="33">
        <v>69.0</v>
      </c>
      <c r="G50" s="33">
        <v>69.0</v>
      </c>
      <c r="H50" s="33">
        <v>71.0</v>
      </c>
      <c r="I50" s="33">
        <v>282.0</v>
      </c>
      <c r="J50" s="32">
        <v>-2.0</v>
      </c>
      <c r="K50" s="34">
        <v>28290.0</v>
      </c>
      <c r="L50" s="33">
        <v>101.0</v>
      </c>
      <c r="M50" s="33">
        <v>67.0</v>
      </c>
      <c r="N50" s="33">
        <v>35.0</v>
      </c>
      <c r="O50" s="33">
        <v>39.0</v>
      </c>
      <c r="P50" s="33">
        <v>39.0</v>
      </c>
      <c r="Q50" s="32" t="s">
        <v>392</v>
      </c>
      <c r="R50" s="35">
        <v>302.5</v>
      </c>
      <c r="S50" s="33">
        <v>11.0</v>
      </c>
      <c r="T50" s="33">
        <v>53.0</v>
      </c>
      <c r="U50" s="32" t="s">
        <v>366</v>
      </c>
      <c r="V50" s="33">
        <v>30.5</v>
      </c>
      <c r="W50" s="33">
        <v>122.0</v>
      </c>
      <c r="X50" s="32" t="s">
        <v>378</v>
      </c>
      <c r="Y50" s="33" t="s">
        <v>85</v>
      </c>
      <c r="Z50" s="33">
        <f t="shared" ref="Z50:Z51" si="3">+2</f>
        <v>2</v>
      </c>
      <c r="AA50" s="33">
        <v>-4.0</v>
      </c>
      <c r="AB50" s="33">
        <v>0.0</v>
      </c>
      <c r="AC50" s="33">
        <v>13.0</v>
      </c>
      <c r="AD50" s="33">
        <v>49.0</v>
      </c>
      <c r="AE50" s="33">
        <v>9.0</v>
      </c>
      <c r="AF50" s="33">
        <v>1.0</v>
      </c>
      <c r="AG50" s="35">
        <v>60.0</v>
      </c>
    </row>
    <row r="51">
      <c r="A51" s="32" t="s">
        <v>359</v>
      </c>
      <c r="B51" s="32">
        <v>2016.0</v>
      </c>
      <c r="C51" s="32" t="s">
        <v>196</v>
      </c>
      <c r="D51" s="33" t="s">
        <v>432</v>
      </c>
      <c r="E51" s="33">
        <v>70.0</v>
      </c>
      <c r="F51" s="33">
        <v>71.0</v>
      </c>
      <c r="G51" s="33">
        <v>71.0</v>
      </c>
      <c r="H51" s="33">
        <v>72.0</v>
      </c>
      <c r="I51" s="33">
        <v>284.0</v>
      </c>
      <c r="J51" s="32" t="s">
        <v>85</v>
      </c>
      <c r="K51" s="34">
        <v>15318.0</v>
      </c>
      <c r="L51" s="33">
        <v>55.0</v>
      </c>
      <c r="M51" s="33">
        <v>47.0</v>
      </c>
      <c r="N51" s="33">
        <v>46.0</v>
      </c>
      <c r="O51" s="33">
        <v>57.0</v>
      </c>
      <c r="P51" s="33">
        <v>31.0</v>
      </c>
      <c r="Q51" s="32" t="s">
        <v>396</v>
      </c>
      <c r="R51" s="35">
        <v>287.9</v>
      </c>
      <c r="S51" s="33">
        <v>46.0</v>
      </c>
      <c r="T51" s="33">
        <v>54.0</v>
      </c>
      <c r="U51" s="32" t="s">
        <v>361</v>
      </c>
      <c r="V51" s="33">
        <v>29.5</v>
      </c>
      <c r="W51" s="33">
        <v>118.0</v>
      </c>
      <c r="X51" s="32" t="s">
        <v>409</v>
      </c>
      <c r="Y51" s="33" t="s">
        <v>85</v>
      </c>
      <c r="Z51" s="33">
        <f t="shared" si="3"/>
        <v>2</v>
      </c>
      <c r="AA51" s="33">
        <v>-2.0</v>
      </c>
      <c r="AB51" s="33">
        <v>0.0</v>
      </c>
      <c r="AC51" s="33">
        <v>14.0</v>
      </c>
      <c r="AD51" s="33">
        <v>46.0</v>
      </c>
      <c r="AE51" s="33">
        <v>11.0</v>
      </c>
      <c r="AF51" s="33">
        <v>1.0</v>
      </c>
      <c r="AG51" s="35">
        <v>58.5</v>
      </c>
    </row>
    <row r="52">
      <c r="A52" s="32" t="s">
        <v>359</v>
      </c>
      <c r="B52" s="32">
        <v>2016.0</v>
      </c>
      <c r="C52" s="32" t="s">
        <v>103</v>
      </c>
      <c r="D52" s="33" t="s">
        <v>364</v>
      </c>
      <c r="E52" s="33">
        <v>69.0</v>
      </c>
      <c r="F52" s="33">
        <v>73.0</v>
      </c>
      <c r="G52" s="33">
        <v>70.0</v>
      </c>
      <c r="H52" s="33">
        <v>71.0</v>
      </c>
      <c r="I52" s="33">
        <v>283.0</v>
      </c>
      <c r="J52" s="32">
        <v>-1.0</v>
      </c>
      <c r="K52" s="34">
        <v>18460.0</v>
      </c>
      <c r="L52" s="33">
        <v>35.0</v>
      </c>
      <c r="M52" s="33">
        <v>67.0</v>
      </c>
      <c r="N52" s="33">
        <v>46.0</v>
      </c>
      <c r="O52" s="33">
        <v>44.0</v>
      </c>
      <c r="P52" s="33">
        <v>37.0</v>
      </c>
      <c r="Q52" s="32" t="s">
        <v>374</v>
      </c>
      <c r="R52" s="35">
        <v>287.1</v>
      </c>
      <c r="S52" s="33">
        <v>49.0</v>
      </c>
      <c r="T52" s="33">
        <v>55.0</v>
      </c>
      <c r="U52" s="32" t="s">
        <v>374</v>
      </c>
      <c r="V52" s="33">
        <v>31.0</v>
      </c>
      <c r="W52" s="33">
        <v>124.0</v>
      </c>
      <c r="X52" s="32" t="s">
        <v>406</v>
      </c>
      <c r="Y52" s="33">
        <f t="shared" ref="Y52:Y53" si="4">+3</f>
        <v>3</v>
      </c>
      <c r="Z52" s="33">
        <v>-4.0</v>
      </c>
      <c r="AA52" s="33" t="s">
        <v>85</v>
      </c>
      <c r="AB52" s="33">
        <v>0.0</v>
      </c>
      <c r="AC52" s="33">
        <v>13.0</v>
      </c>
      <c r="AD52" s="33">
        <v>48.0</v>
      </c>
      <c r="AE52" s="33">
        <v>10.0</v>
      </c>
      <c r="AF52" s="33">
        <v>1.0</v>
      </c>
      <c r="AG52" s="35">
        <v>58.0</v>
      </c>
    </row>
    <row r="53">
      <c r="A53" s="32" t="s">
        <v>359</v>
      </c>
      <c r="B53" s="32">
        <v>2016.0</v>
      </c>
      <c r="C53" s="32" t="s">
        <v>451</v>
      </c>
      <c r="D53" s="33" t="s">
        <v>368</v>
      </c>
      <c r="E53" s="33">
        <v>66.0</v>
      </c>
      <c r="F53" s="33">
        <v>75.0</v>
      </c>
      <c r="G53" s="33">
        <v>76.0</v>
      </c>
      <c r="H53" s="33">
        <v>68.0</v>
      </c>
      <c r="I53" s="33">
        <v>285.0</v>
      </c>
      <c r="J53" s="32">
        <f>+1</f>
        <v>1</v>
      </c>
      <c r="K53" s="34">
        <v>14835.0</v>
      </c>
      <c r="L53" s="33">
        <v>3.0</v>
      </c>
      <c r="M53" s="33">
        <v>47.0</v>
      </c>
      <c r="N53" s="33">
        <v>74.0</v>
      </c>
      <c r="O53" s="33">
        <v>62.0</v>
      </c>
      <c r="P53" s="33">
        <v>23.0</v>
      </c>
      <c r="Q53" s="32" t="s">
        <v>452</v>
      </c>
      <c r="R53" s="35">
        <v>308.0</v>
      </c>
      <c r="S53" s="33">
        <v>5.0</v>
      </c>
      <c r="T53" s="33">
        <v>47.0</v>
      </c>
      <c r="U53" s="32" t="s">
        <v>370</v>
      </c>
      <c r="V53" s="33">
        <v>29.5</v>
      </c>
      <c r="W53" s="33">
        <v>118.0</v>
      </c>
      <c r="X53" s="32" t="s">
        <v>409</v>
      </c>
      <c r="Y53" s="33">
        <f t="shared" si="4"/>
        <v>3</v>
      </c>
      <c r="Z53" s="33" t="s">
        <v>85</v>
      </c>
      <c r="AA53" s="33">
        <v>-2.0</v>
      </c>
      <c r="AB53" s="33">
        <v>0.0</v>
      </c>
      <c r="AC53" s="33">
        <v>15.0</v>
      </c>
      <c r="AD53" s="33">
        <v>42.0</v>
      </c>
      <c r="AE53" s="33">
        <v>14.0</v>
      </c>
      <c r="AF53" s="33">
        <v>1.0</v>
      </c>
      <c r="AG53" s="35">
        <v>58.0</v>
      </c>
    </row>
    <row r="54">
      <c r="A54" s="32" t="s">
        <v>359</v>
      </c>
      <c r="B54" s="32">
        <v>2016.0</v>
      </c>
      <c r="C54" s="32" t="s">
        <v>188</v>
      </c>
      <c r="D54" s="33" t="s">
        <v>364</v>
      </c>
      <c r="E54" s="33">
        <v>69.0</v>
      </c>
      <c r="F54" s="33">
        <v>71.0</v>
      </c>
      <c r="G54" s="33">
        <v>72.0</v>
      </c>
      <c r="H54" s="33">
        <v>71.0</v>
      </c>
      <c r="I54" s="33">
        <v>283.0</v>
      </c>
      <c r="J54" s="32">
        <v>-1.0</v>
      </c>
      <c r="K54" s="34">
        <v>18460.0</v>
      </c>
      <c r="L54" s="33">
        <v>35.0</v>
      </c>
      <c r="M54" s="33">
        <v>36.0</v>
      </c>
      <c r="N54" s="33">
        <v>46.0</v>
      </c>
      <c r="O54" s="33">
        <v>44.0</v>
      </c>
      <c r="P54" s="33">
        <v>29.0</v>
      </c>
      <c r="Q54" s="32" t="s">
        <v>387</v>
      </c>
      <c r="R54" s="35">
        <v>283.0</v>
      </c>
      <c r="S54" s="33">
        <v>64.0</v>
      </c>
      <c r="T54" s="33">
        <v>48.0</v>
      </c>
      <c r="U54" s="32" t="s">
        <v>385</v>
      </c>
      <c r="V54" s="33">
        <v>28.8</v>
      </c>
      <c r="W54" s="33">
        <v>115.0</v>
      </c>
      <c r="X54" s="32" t="s">
        <v>366</v>
      </c>
      <c r="Y54" s="33">
        <v>-1.0</v>
      </c>
      <c r="Z54" s="33">
        <f>+2</f>
        <v>2</v>
      </c>
      <c r="AA54" s="33">
        <v>-2.0</v>
      </c>
      <c r="AB54" s="33">
        <v>0.0</v>
      </c>
      <c r="AC54" s="33">
        <v>13.0</v>
      </c>
      <c r="AD54" s="33">
        <v>47.0</v>
      </c>
      <c r="AE54" s="33">
        <v>12.0</v>
      </c>
      <c r="AF54" s="33">
        <v>0.0</v>
      </c>
      <c r="AG54" s="35">
        <v>57.5</v>
      </c>
    </row>
    <row r="55">
      <c r="A55" s="32" t="s">
        <v>359</v>
      </c>
      <c r="B55" s="32">
        <v>2016.0</v>
      </c>
      <c r="C55" s="32" t="s">
        <v>126</v>
      </c>
      <c r="D55" s="33" t="s">
        <v>432</v>
      </c>
      <c r="E55" s="33">
        <v>69.0</v>
      </c>
      <c r="F55" s="33">
        <v>70.0</v>
      </c>
      <c r="G55" s="33">
        <v>71.0</v>
      </c>
      <c r="H55" s="33">
        <v>74.0</v>
      </c>
      <c r="I55" s="33">
        <v>284.0</v>
      </c>
      <c r="J55" s="32" t="s">
        <v>85</v>
      </c>
      <c r="K55" s="34">
        <v>15318.0</v>
      </c>
      <c r="L55" s="33">
        <v>35.0</v>
      </c>
      <c r="M55" s="33">
        <v>25.0</v>
      </c>
      <c r="N55" s="33">
        <v>26.0</v>
      </c>
      <c r="O55" s="33">
        <v>57.0</v>
      </c>
      <c r="P55" s="33">
        <v>23.0</v>
      </c>
      <c r="Q55" s="32" t="s">
        <v>452</v>
      </c>
      <c r="R55" s="35">
        <v>283.1</v>
      </c>
      <c r="S55" s="33">
        <v>63.0</v>
      </c>
      <c r="T55" s="33">
        <v>46.0</v>
      </c>
      <c r="U55" s="32" t="s">
        <v>414</v>
      </c>
      <c r="V55" s="33">
        <v>29.0</v>
      </c>
      <c r="W55" s="33">
        <v>116.0</v>
      </c>
      <c r="X55" s="32" t="s">
        <v>394</v>
      </c>
      <c r="Y55" s="33">
        <v>-2.0</v>
      </c>
      <c r="Z55" s="33">
        <f t="shared" ref="Z55:AA55" si="5">+1</f>
        <v>1</v>
      </c>
      <c r="AA55" s="33">
        <f t="shared" si="5"/>
        <v>1</v>
      </c>
      <c r="AB55" s="33">
        <v>0.0</v>
      </c>
      <c r="AC55" s="33">
        <v>14.0</v>
      </c>
      <c r="AD55" s="33">
        <v>45.0</v>
      </c>
      <c r="AE55" s="33">
        <v>12.0</v>
      </c>
      <c r="AF55" s="33">
        <v>1.0</v>
      </c>
      <c r="AG55" s="35">
        <v>57.5</v>
      </c>
    </row>
    <row r="56">
      <c r="A56" s="32" t="s">
        <v>359</v>
      </c>
      <c r="B56" s="32">
        <v>2016.0</v>
      </c>
      <c r="C56" s="32" t="s">
        <v>268</v>
      </c>
      <c r="D56" s="33" t="s">
        <v>432</v>
      </c>
      <c r="E56" s="33">
        <v>70.0</v>
      </c>
      <c r="F56" s="33">
        <v>68.0</v>
      </c>
      <c r="G56" s="33">
        <v>72.0</v>
      </c>
      <c r="H56" s="33">
        <v>74.0</v>
      </c>
      <c r="I56" s="33">
        <v>284.0</v>
      </c>
      <c r="J56" s="32" t="s">
        <v>85</v>
      </c>
      <c r="K56" s="34">
        <v>15318.0</v>
      </c>
      <c r="L56" s="33">
        <v>55.0</v>
      </c>
      <c r="M56" s="33">
        <v>16.0</v>
      </c>
      <c r="N56" s="33">
        <v>26.0</v>
      </c>
      <c r="O56" s="33">
        <v>57.0</v>
      </c>
      <c r="P56" s="33">
        <v>29.0</v>
      </c>
      <c r="Q56" s="32" t="s">
        <v>387</v>
      </c>
      <c r="R56" s="35">
        <v>301.0</v>
      </c>
      <c r="S56" s="33" t="s">
        <v>453</v>
      </c>
      <c r="T56" s="33">
        <v>53.0</v>
      </c>
      <c r="U56" s="32" t="s">
        <v>366</v>
      </c>
      <c r="V56" s="33">
        <v>30.3</v>
      </c>
      <c r="W56" s="33">
        <v>121.0</v>
      </c>
      <c r="X56" s="32" t="s">
        <v>385</v>
      </c>
      <c r="Y56" s="33">
        <v>-4.0</v>
      </c>
      <c r="Z56" s="33">
        <f>+6</f>
        <v>6</v>
      </c>
      <c r="AA56" s="33">
        <v>-2.0</v>
      </c>
      <c r="AB56" s="33">
        <v>0.0</v>
      </c>
      <c r="AC56" s="33">
        <v>14.0</v>
      </c>
      <c r="AD56" s="33">
        <v>45.0</v>
      </c>
      <c r="AE56" s="33">
        <v>12.0</v>
      </c>
      <c r="AF56" s="33">
        <v>1.0</v>
      </c>
      <c r="AG56" s="35">
        <v>57.5</v>
      </c>
    </row>
    <row r="57">
      <c r="A57" s="32" t="s">
        <v>359</v>
      </c>
      <c r="B57" s="32">
        <v>2016.0</v>
      </c>
      <c r="C57" s="32" t="s">
        <v>458</v>
      </c>
      <c r="D57" s="33" t="s">
        <v>430</v>
      </c>
      <c r="E57" s="33">
        <v>70.0</v>
      </c>
      <c r="F57" s="33">
        <v>70.0</v>
      </c>
      <c r="G57" s="33">
        <v>73.0</v>
      </c>
      <c r="H57" s="33">
        <v>73.0</v>
      </c>
      <c r="I57" s="33">
        <v>286.0</v>
      </c>
      <c r="J57" s="32">
        <f>+2</f>
        <v>2</v>
      </c>
      <c r="K57" s="34">
        <v>14214.0</v>
      </c>
      <c r="L57" s="33">
        <v>55.0</v>
      </c>
      <c r="M57" s="33">
        <v>36.0</v>
      </c>
      <c r="N57" s="33">
        <v>58.0</v>
      </c>
      <c r="O57" s="33">
        <v>64.0</v>
      </c>
      <c r="P57" s="33">
        <v>26.0</v>
      </c>
      <c r="Q57" s="32" t="s">
        <v>460</v>
      </c>
      <c r="R57" s="35">
        <v>292.5</v>
      </c>
      <c r="S57" s="33" t="s">
        <v>391</v>
      </c>
      <c r="T57" s="33">
        <v>52.0</v>
      </c>
      <c r="U57" s="32" t="s">
        <v>393</v>
      </c>
      <c r="V57" s="33">
        <v>31.0</v>
      </c>
      <c r="W57" s="33">
        <v>124.0</v>
      </c>
      <c r="X57" s="32" t="s">
        <v>406</v>
      </c>
      <c r="Y57" s="33">
        <v>-4.0</v>
      </c>
      <c r="Z57" s="33">
        <f>+8</f>
        <v>8</v>
      </c>
      <c r="AA57" s="33">
        <v>-2.0</v>
      </c>
      <c r="AB57" s="33">
        <v>0.0</v>
      </c>
      <c r="AC57" s="33">
        <v>15.0</v>
      </c>
      <c r="AD57" s="33">
        <v>42.0</v>
      </c>
      <c r="AE57" s="33">
        <v>13.0</v>
      </c>
      <c r="AF57" s="33">
        <v>2.0</v>
      </c>
      <c r="AG57" s="35">
        <v>57.5</v>
      </c>
    </row>
    <row r="58">
      <c r="A58" s="32" t="s">
        <v>359</v>
      </c>
      <c r="B58" s="32">
        <v>2016.0</v>
      </c>
      <c r="C58" s="32" t="s">
        <v>66</v>
      </c>
      <c r="D58" s="33" t="s">
        <v>368</v>
      </c>
      <c r="E58" s="33">
        <v>71.0</v>
      </c>
      <c r="F58" s="33">
        <v>71.0</v>
      </c>
      <c r="G58" s="33">
        <v>73.0</v>
      </c>
      <c r="H58" s="33">
        <v>70.0</v>
      </c>
      <c r="I58" s="33">
        <v>285.0</v>
      </c>
      <c r="J58" s="32">
        <f>+1</f>
        <v>1</v>
      </c>
      <c r="K58" s="34">
        <v>14835.0</v>
      </c>
      <c r="L58" s="33">
        <v>72.0</v>
      </c>
      <c r="M58" s="33">
        <v>67.0</v>
      </c>
      <c r="N58" s="33">
        <v>69.0</v>
      </c>
      <c r="O58" s="33">
        <v>62.0</v>
      </c>
      <c r="P58" s="33">
        <v>43.0</v>
      </c>
      <c r="Q58" s="32">
        <v>1.0</v>
      </c>
      <c r="R58" s="35">
        <v>286.9</v>
      </c>
      <c r="S58" s="33" t="s">
        <v>396</v>
      </c>
      <c r="T58" s="33">
        <v>49.0</v>
      </c>
      <c r="U58" s="32" t="s">
        <v>388</v>
      </c>
      <c r="V58" s="33">
        <v>29.5</v>
      </c>
      <c r="W58" s="33">
        <v>118.0</v>
      </c>
      <c r="X58" s="32" t="s">
        <v>409</v>
      </c>
      <c r="Y58" s="33">
        <f>+4</f>
        <v>4</v>
      </c>
      <c r="Z58" s="33">
        <f>+2</f>
        <v>2</v>
      </c>
      <c r="AA58" s="33">
        <v>-5.0</v>
      </c>
      <c r="AB58" s="33">
        <v>0.0</v>
      </c>
      <c r="AC58" s="33">
        <v>14.0</v>
      </c>
      <c r="AD58" s="33">
        <v>44.0</v>
      </c>
      <c r="AE58" s="33">
        <v>13.0</v>
      </c>
      <c r="AF58" s="33">
        <v>1.0</v>
      </c>
      <c r="AG58" s="35">
        <v>56.5</v>
      </c>
    </row>
    <row r="59">
      <c r="A59" s="32" t="s">
        <v>359</v>
      </c>
      <c r="B59" s="32">
        <v>2016.0</v>
      </c>
      <c r="C59" s="32" t="s">
        <v>61</v>
      </c>
      <c r="D59" s="33" t="s">
        <v>364</v>
      </c>
      <c r="E59" s="33">
        <v>68.0</v>
      </c>
      <c r="F59" s="33">
        <v>68.0</v>
      </c>
      <c r="G59" s="33">
        <v>73.0</v>
      </c>
      <c r="H59" s="33">
        <v>74.0</v>
      </c>
      <c r="I59" s="33">
        <v>283.0</v>
      </c>
      <c r="J59" s="32">
        <v>-1.0</v>
      </c>
      <c r="K59" s="34">
        <v>18460.0</v>
      </c>
      <c r="L59" s="33">
        <v>22.0</v>
      </c>
      <c r="M59" s="33">
        <v>8.0</v>
      </c>
      <c r="N59" s="33">
        <v>19.0</v>
      </c>
      <c r="O59" s="33">
        <v>44.0</v>
      </c>
      <c r="P59" s="33">
        <v>29.0</v>
      </c>
      <c r="Q59" s="32" t="s">
        <v>387</v>
      </c>
      <c r="R59" s="35">
        <v>305.8</v>
      </c>
      <c r="S59" s="33">
        <v>9.0</v>
      </c>
      <c r="T59" s="33">
        <v>51.0</v>
      </c>
      <c r="U59" s="32" t="s">
        <v>391</v>
      </c>
      <c r="V59" s="33">
        <v>30.3</v>
      </c>
      <c r="W59" s="33">
        <v>121.0</v>
      </c>
      <c r="X59" s="32" t="s">
        <v>385</v>
      </c>
      <c r="Y59" s="33">
        <f>+2</f>
        <v>2</v>
      </c>
      <c r="Z59" s="33" t="s">
        <v>85</v>
      </c>
      <c r="AA59" s="33">
        <v>-3.0</v>
      </c>
      <c r="AB59" s="33">
        <v>0.0</v>
      </c>
      <c r="AC59" s="33">
        <v>12.0</v>
      </c>
      <c r="AD59" s="33">
        <v>49.0</v>
      </c>
      <c r="AE59" s="33">
        <v>11.0</v>
      </c>
      <c r="AF59" s="33">
        <v>0.0</v>
      </c>
      <c r="AG59" s="35">
        <v>56.0</v>
      </c>
    </row>
    <row r="60">
      <c r="A60" s="32" t="s">
        <v>359</v>
      </c>
      <c r="B60" s="32">
        <v>2016.0</v>
      </c>
      <c r="C60" s="32" t="s">
        <v>48</v>
      </c>
      <c r="D60" s="33" t="s">
        <v>364</v>
      </c>
      <c r="E60" s="33">
        <v>72.0</v>
      </c>
      <c r="F60" s="33">
        <v>68.0</v>
      </c>
      <c r="G60" s="33">
        <v>73.0</v>
      </c>
      <c r="H60" s="33">
        <v>70.0</v>
      </c>
      <c r="I60" s="33">
        <v>283.0</v>
      </c>
      <c r="J60" s="32">
        <v>-1.0</v>
      </c>
      <c r="K60" s="34">
        <v>18460.0</v>
      </c>
      <c r="L60" s="33">
        <v>83.0</v>
      </c>
      <c r="M60" s="33">
        <v>36.0</v>
      </c>
      <c r="N60" s="33">
        <v>58.0</v>
      </c>
      <c r="O60" s="33">
        <v>44.0</v>
      </c>
      <c r="P60" s="33">
        <v>36.0</v>
      </c>
      <c r="Q60" s="32" t="s">
        <v>360</v>
      </c>
      <c r="R60" s="35">
        <v>284.1</v>
      </c>
      <c r="S60" s="33" t="s">
        <v>383</v>
      </c>
      <c r="T60" s="33">
        <v>54.0</v>
      </c>
      <c r="U60" s="32" t="s">
        <v>361</v>
      </c>
      <c r="V60" s="33">
        <v>30.8</v>
      </c>
      <c r="W60" s="33">
        <v>123.0</v>
      </c>
      <c r="X60" s="32" t="s">
        <v>368</v>
      </c>
      <c r="Y60" s="33">
        <v>-3.0</v>
      </c>
      <c r="Z60" s="33">
        <f>+4</f>
        <v>4</v>
      </c>
      <c r="AA60" s="33">
        <v>-2.0</v>
      </c>
      <c r="AB60" s="33">
        <v>0.0</v>
      </c>
      <c r="AC60" s="33">
        <v>12.0</v>
      </c>
      <c r="AD60" s="33">
        <v>49.0</v>
      </c>
      <c r="AE60" s="33">
        <v>11.0</v>
      </c>
      <c r="AF60" s="33">
        <v>0.0</v>
      </c>
      <c r="AG60" s="35">
        <v>56.0</v>
      </c>
    </row>
    <row r="61">
      <c r="A61" s="32" t="s">
        <v>359</v>
      </c>
      <c r="B61" s="32">
        <v>2016.0</v>
      </c>
      <c r="C61" s="32" t="s">
        <v>456</v>
      </c>
      <c r="D61" s="33" t="s">
        <v>432</v>
      </c>
      <c r="E61" s="33">
        <v>67.0</v>
      </c>
      <c r="F61" s="33">
        <v>72.0</v>
      </c>
      <c r="G61" s="33">
        <v>72.0</v>
      </c>
      <c r="H61" s="33">
        <v>73.0</v>
      </c>
      <c r="I61" s="33">
        <v>284.0</v>
      </c>
      <c r="J61" s="32" t="s">
        <v>85</v>
      </c>
      <c r="K61" s="34">
        <v>15318.0</v>
      </c>
      <c r="L61" s="33">
        <v>11.0</v>
      </c>
      <c r="M61" s="33">
        <v>25.0</v>
      </c>
      <c r="N61" s="33">
        <v>35.0</v>
      </c>
      <c r="O61" s="33">
        <v>57.0</v>
      </c>
      <c r="P61" s="33">
        <v>29.0</v>
      </c>
      <c r="Q61" s="32" t="s">
        <v>387</v>
      </c>
      <c r="R61" s="35">
        <v>301.0</v>
      </c>
      <c r="S61" s="33" t="s">
        <v>453</v>
      </c>
      <c r="T61" s="33">
        <v>56.0</v>
      </c>
      <c r="U61" s="32" t="s">
        <v>381</v>
      </c>
      <c r="V61" s="33">
        <v>31.8</v>
      </c>
      <c r="W61" s="33">
        <v>127.0</v>
      </c>
      <c r="X61" s="32" t="s">
        <v>435</v>
      </c>
      <c r="Y61" s="33">
        <v>-1.0</v>
      </c>
      <c r="Z61" s="33">
        <f>+5</f>
        <v>5</v>
      </c>
      <c r="AA61" s="33">
        <v>-4.0</v>
      </c>
      <c r="AB61" s="33">
        <v>0.0</v>
      </c>
      <c r="AC61" s="33">
        <v>13.0</v>
      </c>
      <c r="AD61" s="33">
        <v>47.0</v>
      </c>
      <c r="AE61" s="33">
        <v>11.0</v>
      </c>
      <c r="AF61" s="33">
        <v>1.0</v>
      </c>
      <c r="AG61" s="35">
        <v>56.0</v>
      </c>
    </row>
    <row r="62">
      <c r="A62" s="32" t="s">
        <v>359</v>
      </c>
      <c r="B62" s="32">
        <v>2016.0</v>
      </c>
      <c r="C62" s="32" t="s">
        <v>238</v>
      </c>
      <c r="D62" s="33" t="s">
        <v>430</v>
      </c>
      <c r="E62" s="33">
        <v>70.0</v>
      </c>
      <c r="F62" s="33">
        <v>71.0</v>
      </c>
      <c r="G62" s="33">
        <v>71.0</v>
      </c>
      <c r="H62" s="33">
        <v>74.0</v>
      </c>
      <c r="I62" s="33">
        <v>286.0</v>
      </c>
      <c r="J62" s="32">
        <f>+2</f>
        <v>2</v>
      </c>
      <c r="K62" s="34">
        <v>14214.0</v>
      </c>
      <c r="L62" s="33">
        <v>55.0</v>
      </c>
      <c r="M62" s="33">
        <v>47.0</v>
      </c>
      <c r="N62" s="33">
        <v>46.0</v>
      </c>
      <c r="O62" s="33">
        <v>64.0</v>
      </c>
      <c r="P62" s="33">
        <v>34.0</v>
      </c>
      <c r="Q62" s="32" t="s">
        <v>382</v>
      </c>
      <c r="R62" s="35">
        <v>280.9</v>
      </c>
      <c r="S62" s="33">
        <v>67.0</v>
      </c>
      <c r="T62" s="33">
        <v>43.0</v>
      </c>
      <c r="U62" s="32" t="s">
        <v>399</v>
      </c>
      <c r="V62" s="33">
        <v>28.5</v>
      </c>
      <c r="W62" s="33">
        <v>114.0</v>
      </c>
      <c r="X62" s="32" t="s">
        <v>375</v>
      </c>
      <c r="Y62" s="33">
        <v>-1.0</v>
      </c>
      <c r="Z62" s="33">
        <f>+7</f>
        <v>7</v>
      </c>
      <c r="AA62" s="33">
        <v>-4.0</v>
      </c>
      <c r="AB62" s="33">
        <v>0.0</v>
      </c>
      <c r="AC62" s="33">
        <v>14.0</v>
      </c>
      <c r="AD62" s="33">
        <v>44.0</v>
      </c>
      <c r="AE62" s="33">
        <v>12.0</v>
      </c>
      <c r="AF62" s="33">
        <v>2.0</v>
      </c>
      <c r="AG62" s="35">
        <v>56.0</v>
      </c>
    </row>
    <row r="63">
      <c r="A63" s="32" t="s">
        <v>359</v>
      </c>
      <c r="B63" s="32">
        <v>2016.0</v>
      </c>
      <c r="C63" s="32" t="s">
        <v>157</v>
      </c>
      <c r="D63" s="33" t="s">
        <v>364</v>
      </c>
      <c r="E63" s="33">
        <v>70.0</v>
      </c>
      <c r="F63" s="33">
        <v>69.0</v>
      </c>
      <c r="G63" s="33">
        <v>69.0</v>
      </c>
      <c r="H63" s="33">
        <v>75.0</v>
      </c>
      <c r="I63" s="33">
        <v>283.0</v>
      </c>
      <c r="J63" s="32">
        <v>-1.0</v>
      </c>
      <c r="K63" s="34">
        <v>18460.0</v>
      </c>
      <c r="L63" s="33">
        <v>55.0</v>
      </c>
      <c r="M63" s="33">
        <v>25.0</v>
      </c>
      <c r="N63" s="33">
        <v>14.0</v>
      </c>
      <c r="O63" s="33">
        <v>44.0</v>
      </c>
      <c r="P63" s="33">
        <v>34.0</v>
      </c>
      <c r="Q63" s="32" t="s">
        <v>382</v>
      </c>
      <c r="R63" s="35">
        <v>296.4</v>
      </c>
      <c r="S63" s="33">
        <v>25.0</v>
      </c>
      <c r="T63" s="33">
        <v>52.0</v>
      </c>
      <c r="U63" s="32" t="s">
        <v>393</v>
      </c>
      <c r="V63" s="33">
        <v>30.8</v>
      </c>
      <c r="W63" s="33">
        <v>123.0</v>
      </c>
      <c r="X63" s="32" t="s">
        <v>368</v>
      </c>
      <c r="Y63" s="33" t="s">
        <v>85</v>
      </c>
      <c r="Z63" s="33">
        <v>-2.0</v>
      </c>
      <c r="AA63" s="33">
        <f t="shared" ref="AA63:AA64" si="6">+1</f>
        <v>1</v>
      </c>
      <c r="AB63" s="33">
        <v>1.0</v>
      </c>
      <c r="AC63" s="33">
        <v>8.0</v>
      </c>
      <c r="AD63" s="33">
        <v>54.0</v>
      </c>
      <c r="AE63" s="33">
        <v>9.0</v>
      </c>
      <c r="AF63" s="33">
        <v>0.0</v>
      </c>
      <c r="AG63" s="35">
        <v>55.5</v>
      </c>
    </row>
    <row r="64">
      <c r="A64" s="32" t="s">
        <v>359</v>
      </c>
      <c r="B64" s="32">
        <v>2016.0</v>
      </c>
      <c r="C64" s="32" t="s">
        <v>253</v>
      </c>
      <c r="D64" s="33" t="s">
        <v>364</v>
      </c>
      <c r="E64" s="33">
        <v>69.0</v>
      </c>
      <c r="F64" s="33">
        <v>68.0</v>
      </c>
      <c r="G64" s="33">
        <v>72.0</v>
      </c>
      <c r="H64" s="33">
        <v>74.0</v>
      </c>
      <c r="I64" s="33">
        <v>283.0</v>
      </c>
      <c r="J64" s="32">
        <v>-1.0</v>
      </c>
      <c r="K64" s="34">
        <v>18460.0</v>
      </c>
      <c r="L64" s="33">
        <v>35.0</v>
      </c>
      <c r="M64" s="33">
        <v>11.0</v>
      </c>
      <c r="N64" s="33">
        <v>19.0</v>
      </c>
      <c r="O64" s="33">
        <v>44.0</v>
      </c>
      <c r="P64" s="33">
        <v>25.0</v>
      </c>
      <c r="Q64" s="32" t="s">
        <v>438</v>
      </c>
      <c r="R64" s="35">
        <v>299.3</v>
      </c>
      <c r="S64" s="33">
        <v>17.0</v>
      </c>
      <c r="T64" s="33">
        <v>51.0</v>
      </c>
      <c r="U64" s="32" t="s">
        <v>391</v>
      </c>
      <c r="V64" s="33">
        <v>30.8</v>
      </c>
      <c r="W64" s="33">
        <v>123.0</v>
      </c>
      <c r="X64" s="32" t="s">
        <v>368</v>
      </c>
      <c r="Y64" s="33">
        <v>-1.0</v>
      </c>
      <c r="Z64" s="33">
        <v>-1.0</v>
      </c>
      <c r="AA64" s="33">
        <f t="shared" si="6"/>
        <v>1</v>
      </c>
      <c r="AB64" s="33">
        <v>0.0</v>
      </c>
      <c r="AC64" s="33">
        <v>11.0</v>
      </c>
      <c r="AD64" s="33">
        <v>52.0</v>
      </c>
      <c r="AE64" s="33">
        <v>8.0</v>
      </c>
      <c r="AF64" s="33">
        <v>1.0</v>
      </c>
      <c r="AG64" s="35">
        <v>55.0</v>
      </c>
    </row>
    <row r="65">
      <c r="A65" s="32" t="s">
        <v>359</v>
      </c>
      <c r="B65" s="32">
        <v>2016.0</v>
      </c>
      <c r="C65" s="32" t="s">
        <v>96</v>
      </c>
      <c r="D65" s="33" t="s">
        <v>364</v>
      </c>
      <c r="E65" s="33">
        <v>70.0</v>
      </c>
      <c r="F65" s="33">
        <v>71.0</v>
      </c>
      <c r="G65" s="33">
        <v>72.0</v>
      </c>
      <c r="H65" s="33">
        <v>70.0</v>
      </c>
      <c r="I65" s="33">
        <v>283.0</v>
      </c>
      <c r="J65" s="32">
        <v>-1.0</v>
      </c>
      <c r="K65" s="34">
        <v>18460.0</v>
      </c>
      <c r="L65" s="33">
        <v>55.0</v>
      </c>
      <c r="M65" s="33">
        <v>47.0</v>
      </c>
      <c r="N65" s="33">
        <v>58.0</v>
      </c>
      <c r="O65" s="33">
        <v>44.0</v>
      </c>
      <c r="P65" s="33">
        <v>32.0</v>
      </c>
      <c r="Q65" s="32" t="s">
        <v>364</v>
      </c>
      <c r="R65" s="35">
        <v>292.0</v>
      </c>
      <c r="S65" s="33">
        <v>37.0</v>
      </c>
      <c r="T65" s="33">
        <v>50.0</v>
      </c>
      <c r="U65" s="32" t="s">
        <v>373</v>
      </c>
      <c r="V65" s="33">
        <v>30.3</v>
      </c>
      <c r="W65" s="33">
        <v>121.0</v>
      </c>
      <c r="X65" s="32" t="s">
        <v>385</v>
      </c>
      <c r="Y65" s="33">
        <v>-1.0</v>
      </c>
      <c r="Z65" s="33">
        <f t="shared" ref="Z65:Z66" si="7">+2</f>
        <v>2</v>
      </c>
      <c r="AA65" s="33">
        <v>-2.0</v>
      </c>
      <c r="AB65" s="33">
        <v>0.0</v>
      </c>
      <c r="AC65" s="33">
        <v>11.0</v>
      </c>
      <c r="AD65" s="33">
        <v>51.0</v>
      </c>
      <c r="AE65" s="33">
        <v>10.0</v>
      </c>
      <c r="AF65" s="33">
        <v>0.0</v>
      </c>
      <c r="AG65" s="35">
        <v>54.5</v>
      </c>
    </row>
    <row r="66">
      <c r="A66" s="32" t="s">
        <v>359</v>
      </c>
      <c r="B66" s="32">
        <v>2016.0</v>
      </c>
      <c r="C66" s="32" t="s">
        <v>90</v>
      </c>
      <c r="D66" s="33" t="s">
        <v>364</v>
      </c>
      <c r="E66" s="33">
        <v>71.0</v>
      </c>
      <c r="F66" s="33">
        <v>70.0</v>
      </c>
      <c r="G66" s="33">
        <v>70.0</v>
      </c>
      <c r="H66" s="33">
        <v>72.0</v>
      </c>
      <c r="I66" s="33">
        <v>283.0</v>
      </c>
      <c r="J66" s="32">
        <v>-1.0</v>
      </c>
      <c r="K66" s="34">
        <v>18460.0</v>
      </c>
      <c r="L66" s="33">
        <v>72.0</v>
      </c>
      <c r="M66" s="33">
        <v>47.0</v>
      </c>
      <c r="N66" s="33">
        <v>35.0</v>
      </c>
      <c r="O66" s="33">
        <v>44.0</v>
      </c>
      <c r="P66" s="33">
        <v>39.0</v>
      </c>
      <c r="Q66" s="32" t="s">
        <v>392</v>
      </c>
      <c r="R66" s="35">
        <v>293.6</v>
      </c>
      <c r="S66" s="33">
        <v>31.0</v>
      </c>
      <c r="T66" s="33">
        <v>53.0</v>
      </c>
      <c r="U66" s="32" t="s">
        <v>366</v>
      </c>
      <c r="V66" s="33">
        <v>31.0</v>
      </c>
      <c r="W66" s="33">
        <v>124.0</v>
      </c>
      <c r="X66" s="32" t="s">
        <v>406</v>
      </c>
      <c r="Y66" s="33">
        <v>-3.0</v>
      </c>
      <c r="Z66" s="33">
        <f t="shared" si="7"/>
        <v>2</v>
      </c>
      <c r="AA66" s="33" t="s">
        <v>85</v>
      </c>
      <c r="AB66" s="33">
        <v>0.0</v>
      </c>
      <c r="AC66" s="33">
        <v>11.0</v>
      </c>
      <c r="AD66" s="33">
        <v>51.0</v>
      </c>
      <c r="AE66" s="33">
        <v>10.0</v>
      </c>
      <c r="AF66" s="33">
        <v>0.0</v>
      </c>
      <c r="AG66" s="35">
        <v>54.5</v>
      </c>
    </row>
    <row r="67">
      <c r="A67" s="32" t="s">
        <v>359</v>
      </c>
      <c r="B67" s="32">
        <v>2016.0</v>
      </c>
      <c r="C67" s="32" t="s">
        <v>256</v>
      </c>
      <c r="D67" s="33" t="s">
        <v>430</v>
      </c>
      <c r="E67" s="33">
        <v>66.0</v>
      </c>
      <c r="F67" s="33">
        <v>72.0</v>
      </c>
      <c r="G67" s="33">
        <v>77.0</v>
      </c>
      <c r="H67" s="33">
        <v>71.0</v>
      </c>
      <c r="I67" s="33">
        <v>286.0</v>
      </c>
      <c r="J67" s="32">
        <f>+2</f>
        <v>2</v>
      </c>
      <c r="K67" s="34">
        <v>14214.0</v>
      </c>
      <c r="L67" s="33">
        <v>3.0</v>
      </c>
      <c r="M67" s="33">
        <v>16.0</v>
      </c>
      <c r="N67" s="33">
        <v>69.0</v>
      </c>
      <c r="O67" s="33">
        <v>64.0</v>
      </c>
      <c r="P67" s="33">
        <v>33.0</v>
      </c>
      <c r="Q67" s="32" t="s">
        <v>391</v>
      </c>
      <c r="R67" s="35">
        <v>286.3</v>
      </c>
      <c r="S67" s="33">
        <v>53.0</v>
      </c>
      <c r="T67" s="33">
        <v>44.0</v>
      </c>
      <c r="U67" s="32" t="s">
        <v>438</v>
      </c>
      <c r="V67" s="33">
        <v>29.0</v>
      </c>
      <c r="W67" s="33">
        <v>116.0</v>
      </c>
      <c r="X67" s="32" t="s">
        <v>394</v>
      </c>
      <c r="Y67" s="33">
        <f>+2</f>
        <v>2</v>
      </c>
      <c r="Z67" s="33">
        <f>+3</f>
        <v>3</v>
      </c>
      <c r="AA67" s="33">
        <v>-3.0</v>
      </c>
      <c r="AB67" s="33">
        <v>0.0</v>
      </c>
      <c r="AC67" s="33">
        <v>13.0</v>
      </c>
      <c r="AD67" s="33">
        <v>46.0</v>
      </c>
      <c r="AE67" s="33">
        <v>11.0</v>
      </c>
      <c r="AF67" s="33">
        <v>2.0</v>
      </c>
      <c r="AG67" s="35">
        <v>54.5</v>
      </c>
    </row>
    <row r="68">
      <c r="A68" s="32" t="s">
        <v>359</v>
      </c>
      <c r="B68" s="32">
        <v>2016.0</v>
      </c>
      <c r="C68" s="32" t="s">
        <v>325</v>
      </c>
      <c r="D68" s="33" t="s">
        <v>452</v>
      </c>
      <c r="E68" s="33">
        <v>74.0</v>
      </c>
      <c r="F68" s="33">
        <v>66.0</v>
      </c>
      <c r="G68" s="33">
        <v>75.0</v>
      </c>
      <c r="H68" s="33">
        <v>75.0</v>
      </c>
      <c r="I68" s="33">
        <v>290.0</v>
      </c>
      <c r="J68" s="32">
        <f>+6</f>
        <v>6</v>
      </c>
      <c r="K68" s="34">
        <v>12972.0</v>
      </c>
      <c r="L68" s="33">
        <v>109.0</v>
      </c>
      <c r="M68" s="33">
        <v>36.0</v>
      </c>
      <c r="N68" s="33">
        <v>69.0</v>
      </c>
      <c r="O68" s="33">
        <v>75.0</v>
      </c>
      <c r="P68" s="33">
        <v>26.0</v>
      </c>
      <c r="Q68" s="32" t="s">
        <v>460</v>
      </c>
      <c r="R68" s="35">
        <v>306.6</v>
      </c>
      <c r="S68" s="33" t="s">
        <v>389</v>
      </c>
      <c r="T68" s="33">
        <v>45.0</v>
      </c>
      <c r="U68" s="32" t="s">
        <v>406</v>
      </c>
      <c r="V68" s="33">
        <v>30.8</v>
      </c>
      <c r="W68" s="33">
        <v>123.0</v>
      </c>
      <c r="X68" s="32" t="s">
        <v>368</v>
      </c>
      <c r="Y68" s="33">
        <f>+3</f>
        <v>3</v>
      </c>
      <c r="Z68" s="33">
        <f>+10</f>
        <v>10</v>
      </c>
      <c r="AA68" s="33">
        <v>-7.0</v>
      </c>
      <c r="AB68" s="33">
        <v>1.0</v>
      </c>
      <c r="AC68" s="33">
        <v>12.0</v>
      </c>
      <c r="AD68" s="33">
        <v>41.0</v>
      </c>
      <c r="AE68" s="33">
        <v>16.0</v>
      </c>
      <c r="AF68" s="33">
        <v>2.0</v>
      </c>
      <c r="AG68" s="35">
        <v>54.5</v>
      </c>
    </row>
    <row r="69">
      <c r="A69" s="32" t="s">
        <v>359</v>
      </c>
      <c r="B69" s="32">
        <v>2016.0</v>
      </c>
      <c r="C69" s="32" t="s">
        <v>477</v>
      </c>
      <c r="D69" s="33" t="s">
        <v>430</v>
      </c>
      <c r="E69" s="33">
        <v>68.0</v>
      </c>
      <c r="F69" s="33">
        <v>73.0</v>
      </c>
      <c r="G69" s="33">
        <v>70.0</v>
      </c>
      <c r="H69" s="33">
        <v>75.0</v>
      </c>
      <c r="I69" s="33">
        <v>286.0</v>
      </c>
      <c r="J69" s="32">
        <f>+2</f>
        <v>2</v>
      </c>
      <c r="K69" s="34">
        <v>14214.0</v>
      </c>
      <c r="L69" s="33">
        <v>22.0</v>
      </c>
      <c r="M69" s="33">
        <v>47.0</v>
      </c>
      <c r="N69" s="33">
        <v>35.0</v>
      </c>
      <c r="O69" s="33">
        <v>64.0</v>
      </c>
      <c r="P69" s="33">
        <v>31.0</v>
      </c>
      <c r="Q69" s="32" t="s">
        <v>396</v>
      </c>
      <c r="R69" s="35">
        <v>296.0</v>
      </c>
      <c r="S69" s="33" t="s">
        <v>394</v>
      </c>
      <c r="T69" s="33">
        <v>46.0</v>
      </c>
      <c r="U69" s="32" t="s">
        <v>414</v>
      </c>
      <c r="V69" s="33">
        <v>30.3</v>
      </c>
      <c r="W69" s="33">
        <v>121.0</v>
      </c>
      <c r="X69" s="32" t="s">
        <v>385</v>
      </c>
      <c r="Y69" s="33">
        <v>-3.0</v>
      </c>
      <c r="Z69" s="33">
        <f>+7</f>
        <v>7</v>
      </c>
      <c r="AA69" s="33">
        <v>-2.0</v>
      </c>
      <c r="AB69" s="33">
        <v>0.0</v>
      </c>
      <c r="AC69" s="33">
        <v>13.0</v>
      </c>
      <c r="AD69" s="33">
        <v>44.0</v>
      </c>
      <c r="AE69" s="33">
        <v>15.0</v>
      </c>
      <c r="AF69" s="33">
        <v>0.0</v>
      </c>
      <c r="AG69" s="35">
        <v>53.5</v>
      </c>
    </row>
    <row r="70">
      <c r="A70" s="32" t="s">
        <v>359</v>
      </c>
      <c r="B70" s="32">
        <v>2016.0</v>
      </c>
      <c r="C70" s="32" t="s">
        <v>479</v>
      </c>
      <c r="D70" s="33" t="s">
        <v>438</v>
      </c>
      <c r="E70" s="33">
        <v>71.0</v>
      </c>
      <c r="F70" s="33">
        <v>71.0</v>
      </c>
      <c r="G70" s="33">
        <v>74.0</v>
      </c>
      <c r="H70" s="33">
        <v>72.0</v>
      </c>
      <c r="I70" s="33">
        <v>288.0</v>
      </c>
      <c r="J70" s="32">
        <f>+4</f>
        <v>4</v>
      </c>
      <c r="K70" s="34">
        <v>13455.0</v>
      </c>
      <c r="L70" s="33">
        <v>72.0</v>
      </c>
      <c r="M70" s="33">
        <v>67.0</v>
      </c>
      <c r="N70" s="33">
        <v>73.0</v>
      </c>
      <c r="O70" s="33">
        <v>72.0</v>
      </c>
      <c r="P70" s="33">
        <v>23.0</v>
      </c>
      <c r="Q70" s="32" t="s">
        <v>452</v>
      </c>
      <c r="R70" s="35">
        <v>284.9</v>
      </c>
      <c r="S70" s="33" t="s">
        <v>387</v>
      </c>
      <c r="T70" s="33">
        <v>41.0</v>
      </c>
      <c r="U70" s="32" t="s">
        <v>435</v>
      </c>
      <c r="V70" s="33">
        <v>27.5</v>
      </c>
      <c r="W70" s="33">
        <v>110.0</v>
      </c>
      <c r="X70" s="32" t="s">
        <v>362</v>
      </c>
      <c r="Y70" s="33" t="s">
        <v>85</v>
      </c>
      <c r="Z70" s="33">
        <f>+8</f>
        <v>8</v>
      </c>
      <c r="AA70" s="33">
        <v>-4.0</v>
      </c>
      <c r="AB70" s="33">
        <v>0.0</v>
      </c>
      <c r="AC70" s="33">
        <v>13.0</v>
      </c>
      <c r="AD70" s="33">
        <v>46.0</v>
      </c>
      <c r="AE70" s="33">
        <v>9.0</v>
      </c>
      <c r="AF70" s="33">
        <v>4.0</v>
      </c>
      <c r="AG70" s="35">
        <v>53.5</v>
      </c>
    </row>
    <row r="71">
      <c r="A71" s="32" t="s">
        <v>359</v>
      </c>
      <c r="B71" s="32">
        <v>2016.0</v>
      </c>
      <c r="C71" s="32" t="s">
        <v>480</v>
      </c>
      <c r="D71" s="33" t="s">
        <v>430</v>
      </c>
      <c r="E71" s="33">
        <v>68.0</v>
      </c>
      <c r="F71" s="33">
        <v>71.0</v>
      </c>
      <c r="G71" s="33">
        <v>75.0</v>
      </c>
      <c r="H71" s="33">
        <v>72.0</v>
      </c>
      <c r="I71" s="33">
        <v>286.0</v>
      </c>
      <c r="J71" s="32">
        <f>+2</f>
        <v>2</v>
      </c>
      <c r="K71" s="34">
        <v>14214.0</v>
      </c>
      <c r="L71" s="33">
        <v>22.0</v>
      </c>
      <c r="M71" s="33">
        <v>25.0</v>
      </c>
      <c r="N71" s="33">
        <v>65.0</v>
      </c>
      <c r="O71" s="33">
        <v>64.0</v>
      </c>
      <c r="P71" s="33">
        <v>34.0</v>
      </c>
      <c r="Q71" s="32" t="s">
        <v>382</v>
      </c>
      <c r="R71" s="35">
        <v>296.0</v>
      </c>
      <c r="S71" s="33" t="s">
        <v>394</v>
      </c>
      <c r="T71" s="33">
        <v>52.0</v>
      </c>
      <c r="U71" s="32" t="s">
        <v>393</v>
      </c>
      <c r="V71" s="33">
        <v>31.5</v>
      </c>
      <c r="W71" s="33">
        <v>126.0</v>
      </c>
      <c r="X71" s="32" t="s">
        <v>399</v>
      </c>
      <c r="Y71" s="33">
        <f t="shared" ref="Y71:Z71" si="8">+2</f>
        <v>2</v>
      </c>
      <c r="Z71" s="33">
        <f t="shared" si="8"/>
        <v>2</v>
      </c>
      <c r="AA71" s="33">
        <v>-2.0</v>
      </c>
      <c r="AB71" s="33">
        <v>0.0</v>
      </c>
      <c r="AC71" s="33">
        <v>12.0</v>
      </c>
      <c r="AD71" s="33">
        <v>47.0</v>
      </c>
      <c r="AE71" s="33">
        <v>12.0</v>
      </c>
      <c r="AF71" s="33">
        <v>1.0</v>
      </c>
      <c r="AG71" s="35">
        <v>52.5</v>
      </c>
    </row>
    <row r="72">
      <c r="A72" s="32" t="s">
        <v>359</v>
      </c>
      <c r="B72" s="32">
        <v>2016.0</v>
      </c>
      <c r="C72" s="32" t="s">
        <v>483</v>
      </c>
      <c r="D72" s="33">
        <v>71.0</v>
      </c>
      <c r="E72" s="33">
        <v>71.0</v>
      </c>
      <c r="F72" s="33">
        <v>71.0</v>
      </c>
      <c r="G72" s="33">
        <v>75.0</v>
      </c>
      <c r="H72" s="33">
        <v>70.0</v>
      </c>
      <c r="I72" s="33">
        <v>287.0</v>
      </c>
      <c r="J72" s="32">
        <f>+3</f>
        <v>3</v>
      </c>
      <c r="K72" s="34">
        <v>13662.0</v>
      </c>
      <c r="L72" s="33">
        <v>72.0</v>
      </c>
      <c r="M72" s="33">
        <v>67.0</v>
      </c>
      <c r="N72" s="33">
        <v>74.0</v>
      </c>
      <c r="O72" s="33">
        <v>71.0</v>
      </c>
      <c r="P72" s="33">
        <v>27.0</v>
      </c>
      <c r="Q72" s="32" t="s">
        <v>384</v>
      </c>
      <c r="R72" s="35">
        <v>294.4</v>
      </c>
      <c r="S72" s="33">
        <v>30.0</v>
      </c>
      <c r="T72" s="33">
        <v>42.0</v>
      </c>
      <c r="U72" s="32">
        <v>76.0</v>
      </c>
      <c r="V72" s="33">
        <v>28.5</v>
      </c>
      <c r="W72" s="33">
        <v>114.0</v>
      </c>
      <c r="X72" s="32" t="s">
        <v>375</v>
      </c>
      <c r="Y72" s="33">
        <f>+1</f>
        <v>1</v>
      </c>
      <c r="Z72" s="33">
        <f>+3</f>
        <v>3</v>
      </c>
      <c r="AA72" s="33">
        <v>-1.0</v>
      </c>
      <c r="AB72" s="33">
        <v>0.0</v>
      </c>
      <c r="AC72" s="33">
        <v>11.0</v>
      </c>
      <c r="AD72" s="33">
        <v>48.0</v>
      </c>
      <c r="AE72" s="33">
        <v>12.0</v>
      </c>
      <c r="AF72" s="33">
        <v>1.0</v>
      </c>
      <c r="AG72" s="35">
        <v>50.0</v>
      </c>
    </row>
    <row r="73">
      <c r="A73" s="32" t="s">
        <v>359</v>
      </c>
      <c r="B73" s="32">
        <v>2016.0</v>
      </c>
      <c r="C73" s="32" t="s">
        <v>454</v>
      </c>
      <c r="D73" s="33" t="s">
        <v>452</v>
      </c>
      <c r="E73" s="33">
        <v>69.0</v>
      </c>
      <c r="F73" s="33">
        <v>72.0</v>
      </c>
      <c r="G73" s="33">
        <v>76.0</v>
      </c>
      <c r="H73" s="33">
        <v>73.0</v>
      </c>
      <c r="I73" s="33">
        <v>290.0</v>
      </c>
      <c r="J73" s="32">
        <f>+6</f>
        <v>6</v>
      </c>
      <c r="K73" s="34">
        <v>12972.0</v>
      </c>
      <c r="L73" s="33">
        <v>35.0</v>
      </c>
      <c r="M73" s="33">
        <v>47.0</v>
      </c>
      <c r="N73" s="33">
        <v>74.0</v>
      </c>
      <c r="O73" s="33">
        <v>75.0</v>
      </c>
      <c r="P73" s="33">
        <v>25.0</v>
      </c>
      <c r="Q73" s="32" t="s">
        <v>438</v>
      </c>
      <c r="R73" s="35">
        <v>288.0</v>
      </c>
      <c r="S73" s="33">
        <v>45.0</v>
      </c>
      <c r="T73" s="33">
        <v>48.0</v>
      </c>
      <c r="U73" s="32" t="s">
        <v>385</v>
      </c>
      <c r="V73" s="33">
        <v>30.3</v>
      </c>
      <c r="W73" s="33">
        <v>121.0</v>
      </c>
      <c r="X73" s="32" t="s">
        <v>385</v>
      </c>
      <c r="Y73" s="33">
        <v>-2.0</v>
      </c>
      <c r="Z73" s="33">
        <f>+8</f>
        <v>8</v>
      </c>
      <c r="AA73" s="33" t="s">
        <v>85</v>
      </c>
      <c r="AB73" s="33">
        <v>1.0</v>
      </c>
      <c r="AC73" s="33">
        <v>9.0</v>
      </c>
      <c r="AD73" s="33">
        <v>46.0</v>
      </c>
      <c r="AE73" s="33">
        <v>15.0</v>
      </c>
      <c r="AF73" s="33">
        <v>1.0</v>
      </c>
      <c r="AG73" s="35">
        <v>49.5</v>
      </c>
    </row>
    <row r="74">
      <c r="A74" s="32" t="s">
        <v>359</v>
      </c>
      <c r="B74" s="32">
        <v>2016.0</v>
      </c>
      <c r="C74" s="32" t="s">
        <v>271</v>
      </c>
      <c r="D74" s="33" t="s">
        <v>430</v>
      </c>
      <c r="E74" s="33">
        <v>70.0</v>
      </c>
      <c r="F74" s="33">
        <v>70.0</v>
      </c>
      <c r="G74" s="33">
        <v>73.0</v>
      </c>
      <c r="H74" s="33">
        <v>73.0</v>
      </c>
      <c r="I74" s="33">
        <v>286.0</v>
      </c>
      <c r="J74" s="32">
        <f t="shared" ref="J74:J75" si="9">+2</f>
        <v>2</v>
      </c>
      <c r="K74" s="34">
        <v>14214.0</v>
      </c>
      <c r="L74" s="33">
        <v>55.0</v>
      </c>
      <c r="M74" s="33">
        <v>36.0</v>
      </c>
      <c r="N74" s="33">
        <v>58.0</v>
      </c>
      <c r="O74" s="33">
        <v>64.0</v>
      </c>
      <c r="P74" s="33">
        <v>32.0</v>
      </c>
      <c r="Q74" s="32" t="s">
        <v>364</v>
      </c>
      <c r="R74" s="35">
        <v>274.1</v>
      </c>
      <c r="S74" s="33">
        <v>75.0</v>
      </c>
      <c r="T74" s="33">
        <v>45.0</v>
      </c>
      <c r="U74" s="32" t="s">
        <v>406</v>
      </c>
      <c r="V74" s="33">
        <v>28.8</v>
      </c>
      <c r="W74" s="33">
        <v>115.0</v>
      </c>
      <c r="X74" s="32" t="s">
        <v>366</v>
      </c>
      <c r="Y74" s="33">
        <f>+1</f>
        <v>1</v>
      </c>
      <c r="Z74" s="33">
        <f>+6</f>
        <v>6</v>
      </c>
      <c r="AA74" s="33">
        <v>-5.0</v>
      </c>
      <c r="AB74" s="33">
        <v>0.0</v>
      </c>
      <c r="AC74" s="33">
        <v>10.0</v>
      </c>
      <c r="AD74" s="33">
        <v>50.0</v>
      </c>
      <c r="AE74" s="33">
        <v>12.0</v>
      </c>
      <c r="AF74" s="33">
        <v>0.0</v>
      </c>
      <c r="AG74" s="35">
        <v>49.0</v>
      </c>
    </row>
    <row r="75">
      <c r="A75" s="32" t="s">
        <v>359</v>
      </c>
      <c r="B75" s="32">
        <v>2016.0</v>
      </c>
      <c r="C75" s="32" t="s">
        <v>242</v>
      </c>
      <c r="D75" s="33" t="s">
        <v>430</v>
      </c>
      <c r="E75" s="33">
        <v>70.0</v>
      </c>
      <c r="F75" s="33">
        <v>72.0</v>
      </c>
      <c r="G75" s="33">
        <v>71.0</v>
      </c>
      <c r="H75" s="33">
        <v>73.0</v>
      </c>
      <c r="I75" s="33">
        <v>286.0</v>
      </c>
      <c r="J75" s="32">
        <f t="shared" si="9"/>
        <v>2</v>
      </c>
      <c r="K75" s="34">
        <v>14214.0</v>
      </c>
      <c r="L75" s="33">
        <v>55.0</v>
      </c>
      <c r="M75" s="33">
        <v>67.0</v>
      </c>
      <c r="N75" s="33">
        <v>58.0</v>
      </c>
      <c r="O75" s="33">
        <v>64.0</v>
      </c>
      <c r="P75" s="33">
        <v>30.0</v>
      </c>
      <c r="Q75" s="32" t="s">
        <v>404</v>
      </c>
      <c r="R75" s="35">
        <v>284.0</v>
      </c>
      <c r="S75" s="33" t="s">
        <v>413</v>
      </c>
      <c r="T75" s="33">
        <v>46.0</v>
      </c>
      <c r="U75" s="32" t="s">
        <v>414</v>
      </c>
      <c r="V75" s="33">
        <v>29.3</v>
      </c>
      <c r="W75" s="33">
        <v>117.0</v>
      </c>
      <c r="X75" s="32" t="s">
        <v>379</v>
      </c>
      <c r="Y75" s="33" t="s">
        <v>85</v>
      </c>
      <c r="Z75" s="33">
        <f>+4</f>
        <v>4</v>
      </c>
      <c r="AA75" s="33">
        <v>-2.0</v>
      </c>
      <c r="AB75" s="33">
        <v>0.0</v>
      </c>
      <c r="AC75" s="33">
        <v>10.0</v>
      </c>
      <c r="AD75" s="33">
        <v>50.0</v>
      </c>
      <c r="AE75" s="33">
        <v>12.0</v>
      </c>
      <c r="AF75" s="33">
        <v>0.0</v>
      </c>
      <c r="AG75" s="35">
        <v>49.0</v>
      </c>
    </row>
    <row r="76">
      <c r="A76" s="32" t="s">
        <v>359</v>
      </c>
      <c r="B76" s="32">
        <v>2016.0</v>
      </c>
      <c r="C76" s="32" t="s">
        <v>279</v>
      </c>
      <c r="D76" s="33" t="s">
        <v>452</v>
      </c>
      <c r="E76" s="33">
        <v>71.0</v>
      </c>
      <c r="F76" s="33">
        <v>70.0</v>
      </c>
      <c r="G76" s="33">
        <v>74.0</v>
      </c>
      <c r="H76" s="33">
        <v>75.0</v>
      </c>
      <c r="I76" s="33">
        <v>290.0</v>
      </c>
      <c r="J76" s="32">
        <f>+6</f>
        <v>6</v>
      </c>
      <c r="K76" s="34">
        <v>12972.0</v>
      </c>
      <c r="L76" s="33">
        <v>72.0</v>
      </c>
      <c r="M76" s="33">
        <v>47.0</v>
      </c>
      <c r="N76" s="33">
        <v>69.0</v>
      </c>
      <c r="O76" s="33">
        <v>75.0</v>
      </c>
      <c r="P76" s="33">
        <v>39.0</v>
      </c>
      <c r="Q76" s="32" t="s">
        <v>392</v>
      </c>
      <c r="R76" s="35">
        <v>275.6</v>
      </c>
      <c r="S76" s="33">
        <v>73.0</v>
      </c>
      <c r="T76" s="33">
        <v>46.0</v>
      </c>
      <c r="U76" s="32" t="s">
        <v>414</v>
      </c>
      <c r="V76" s="33">
        <v>29.5</v>
      </c>
      <c r="W76" s="33">
        <v>118.0</v>
      </c>
      <c r="X76" s="32" t="s">
        <v>409</v>
      </c>
      <c r="Y76" s="33">
        <f>+3</f>
        <v>3</v>
      </c>
      <c r="Z76" s="33">
        <f>+7</f>
        <v>7</v>
      </c>
      <c r="AA76" s="33">
        <v>-4.0</v>
      </c>
      <c r="AB76" s="33">
        <v>0.0</v>
      </c>
      <c r="AC76" s="33">
        <v>12.0</v>
      </c>
      <c r="AD76" s="33">
        <v>44.0</v>
      </c>
      <c r="AE76" s="33">
        <v>14.0</v>
      </c>
      <c r="AF76" s="33">
        <v>2.0</v>
      </c>
      <c r="AG76" s="35">
        <v>49.0</v>
      </c>
    </row>
    <row r="77">
      <c r="A77" s="32" t="s">
        <v>359</v>
      </c>
      <c r="B77" s="32">
        <v>2016.0</v>
      </c>
      <c r="C77" s="32" t="s">
        <v>492</v>
      </c>
      <c r="D77" s="33" t="s">
        <v>438</v>
      </c>
      <c r="E77" s="33">
        <v>69.0</v>
      </c>
      <c r="F77" s="33">
        <v>73.0</v>
      </c>
      <c r="G77" s="33">
        <v>77.0</v>
      </c>
      <c r="H77" s="33">
        <v>69.0</v>
      </c>
      <c r="I77" s="33">
        <v>288.0</v>
      </c>
      <c r="J77" s="32">
        <f>+4</f>
        <v>4</v>
      </c>
      <c r="K77" s="34">
        <v>13455.0</v>
      </c>
      <c r="L77" s="33">
        <v>35.0</v>
      </c>
      <c r="M77" s="33">
        <v>67.0</v>
      </c>
      <c r="N77" s="33">
        <v>78.0</v>
      </c>
      <c r="O77" s="33">
        <v>72.0</v>
      </c>
      <c r="P77" s="33">
        <v>35.0</v>
      </c>
      <c r="Q77" s="32" t="s">
        <v>401</v>
      </c>
      <c r="R77" s="35">
        <v>276.0</v>
      </c>
      <c r="S77" s="33">
        <v>72.0</v>
      </c>
      <c r="T77" s="33">
        <v>44.0</v>
      </c>
      <c r="U77" s="32" t="s">
        <v>438</v>
      </c>
      <c r="V77" s="33">
        <v>29.0</v>
      </c>
      <c r="W77" s="33">
        <v>116.0</v>
      </c>
      <c r="X77" s="32" t="s">
        <v>394</v>
      </c>
      <c r="Y77" s="33">
        <f>+1</f>
        <v>1</v>
      </c>
      <c r="Z77" s="33">
        <f>+5</f>
        <v>5</v>
      </c>
      <c r="AA77" s="33">
        <v>-2.0</v>
      </c>
      <c r="AB77" s="33">
        <v>0.0</v>
      </c>
      <c r="AC77" s="33">
        <v>10.0</v>
      </c>
      <c r="AD77" s="33">
        <v>51.0</v>
      </c>
      <c r="AE77" s="33">
        <v>8.0</v>
      </c>
      <c r="AF77" s="33">
        <v>3.0</v>
      </c>
      <c r="AG77" s="35">
        <v>48.5</v>
      </c>
    </row>
    <row r="78">
      <c r="A78" s="32" t="s">
        <v>359</v>
      </c>
      <c r="B78" s="32">
        <v>2016.0</v>
      </c>
      <c r="C78" s="32" t="s">
        <v>177</v>
      </c>
      <c r="D78" s="33">
        <v>74.0</v>
      </c>
      <c r="E78" s="33">
        <v>69.0</v>
      </c>
      <c r="F78" s="33">
        <v>73.0</v>
      </c>
      <c r="G78" s="33">
        <v>70.0</v>
      </c>
      <c r="H78" s="33">
        <v>77.0</v>
      </c>
      <c r="I78" s="33">
        <v>289.0</v>
      </c>
      <c r="J78" s="32">
        <f>+5</f>
        <v>5</v>
      </c>
      <c r="K78" s="34">
        <v>13248.0</v>
      </c>
      <c r="L78" s="33">
        <v>35.0</v>
      </c>
      <c r="M78" s="33">
        <v>67.0</v>
      </c>
      <c r="N78" s="33">
        <v>46.0</v>
      </c>
      <c r="O78" s="33">
        <v>74.0</v>
      </c>
      <c r="P78" s="33">
        <v>23.0</v>
      </c>
      <c r="Q78" s="32" t="s">
        <v>452</v>
      </c>
      <c r="R78" s="35">
        <v>309.5</v>
      </c>
      <c r="S78" s="33" t="s">
        <v>377</v>
      </c>
      <c r="T78" s="33">
        <v>51.0</v>
      </c>
      <c r="U78" s="32" t="s">
        <v>391</v>
      </c>
      <c r="V78" s="33">
        <v>31.0</v>
      </c>
      <c r="W78" s="33">
        <v>124.0</v>
      </c>
      <c r="X78" s="32" t="s">
        <v>406</v>
      </c>
      <c r="Y78" s="33">
        <f>+3</f>
        <v>3</v>
      </c>
      <c r="Z78" s="33">
        <f>+4</f>
        <v>4</v>
      </c>
      <c r="AA78" s="33">
        <v>-2.0</v>
      </c>
      <c r="AB78" s="33">
        <v>0.0</v>
      </c>
      <c r="AC78" s="33">
        <v>11.0</v>
      </c>
      <c r="AD78" s="33">
        <v>46.0</v>
      </c>
      <c r="AE78" s="33">
        <v>14.0</v>
      </c>
      <c r="AF78" s="33">
        <v>1.0</v>
      </c>
      <c r="AG78" s="35">
        <v>48.0</v>
      </c>
    </row>
    <row r="79">
      <c r="A79" s="32" t="s">
        <v>359</v>
      </c>
      <c r="B79" s="32">
        <v>2016.0</v>
      </c>
      <c r="C79" s="32" t="s">
        <v>493</v>
      </c>
      <c r="D79" s="33">
        <v>78.0</v>
      </c>
      <c r="E79" s="33">
        <v>68.0</v>
      </c>
      <c r="F79" s="33">
        <v>73.0</v>
      </c>
      <c r="G79" s="33">
        <v>77.0</v>
      </c>
      <c r="H79" s="33">
        <v>78.0</v>
      </c>
      <c r="I79" s="33">
        <v>296.0</v>
      </c>
      <c r="J79" s="32">
        <f>+12</f>
        <v>12</v>
      </c>
      <c r="K79" s="34">
        <v>12696.0</v>
      </c>
      <c r="L79" s="33">
        <v>22.0</v>
      </c>
      <c r="M79" s="33">
        <v>47.0</v>
      </c>
      <c r="N79" s="33">
        <v>77.0</v>
      </c>
      <c r="O79" s="33">
        <v>78.0</v>
      </c>
      <c r="P79" s="33">
        <v>37.0</v>
      </c>
      <c r="Q79" s="32" t="s">
        <v>374</v>
      </c>
      <c r="R79" s="35">
        <v>286.8</v>
      </c>
      <c r="S79" s="33">
        <v>52.0</v>
      </c>
      <c r="T79" s="33">
        <v>41.0</v>
      </c>
      <c r="U79" s="32" t="s">
        <v>435</v>
      </c>
      <c r="V79" s="33">
        <v>30.3</v>
      </c>
      <c r="W79" s="33">
        <v>121.0</v>
      </c>
      <c r="X79" s="32" t="s">
        <v>385</v>
      </c>
      <c r="Y79" s="33">
        <f>+6</f>
        <v>6</v>
      </c>
      <c r="Z79" s="33">
        <f>+10</f>
        <v>10</v>
      </c>
      <c r="AA79" s="33">
        <v>-4.0</v>
      </c>
      <c r="AB79" s="33">
        <v>0.0</v>
      </c>
      <c r="AC79" s="33">
        <v>9.0</v>
      </c>
      <c r="AD79" s="33">
        <v>44.0</v>
      </c>
      <c r="AE79" s="33">
        <v>17.0</v>
      </c>
      <c r="AF79" s="33">
        <v>2.0</v>
      </c>
      <c r="AG79" s="35">
        <v>38.5</v>
      </c>
    </row>
    <row r="80">
      <c r="A80" s="32" t="s">
        <v>359</v>
      </c>
      <c r="B80" s="32">
        <v>2016.0</v>
      </c>
      <c r="C80" s="32" t="s">
        <v>494</v>
      </c>
      <c r="D80" s="33" t="s">
        <v>495</v>
      </c>
      <c r="E80" s="33">
        <v>69.0</v>
      </c>
      <c r="F80" s="33">
        <v>74.0</v>
      </c>
      <c r="G80" s="33">
        <v>0.0</v>
      </c>
      <c r="H80" s="33">
        <v>0.0</v>
      </c>
      <c r="I80" s="33">
        <v>143.0</v>
      </c>
      <c r="J80" s="32">
        <f>+1</f>
        <v>1</v>
      </c>
      <c r="K80" s="34">
        <v>0.0</v>
      </c>
      <c r="L80" s="33">
        <v>35.0</v>
      </c>
      <c r="M80" s="33">
        <v>79.0</v>
      </c>
      <c r="N80" s="33">
        <v>0.0</v>
      </c>
      <c r="O80" s="33">
        <v>0.0</v>
      </c>
      <c r="P80" s="33">
        <v>17.0</v>
      </c>
      <c r="Q80" s="32">
        <v>0.0</v>
      </c>
      <c r="R80" s="35">
        <v>300.8</v>
      </c>
      <c r="S80" s="33">
        <v>0.0</v>
      </c>
      <c r="T80" s="33">
        <v>25.0</v>
      </c>
      <c r="U80" s="32">
        <v>0.0</v>
      </c>
      <c r="V80" s="33">
        <v>29.0</v>
      </c>
      <c r="W80" s="33">
        <v>58.0</v>
      </c>
      <c r="X80" s="32">
        <v>0.0</v>
      </c>
      <c r="Y80" s="33">
        <f>+1</f>
        <v>1</v>
      </c>
      <c r="Z80" s="33" t="s">
        <v>85</v>
      </c>
      <c r="AA80" s="33" t="s">
        <v>85</v>
      </c>
      <c r="AB80" s="33">
        <v>0.0</v>
      </c>
      <c r="AC80" s="33">
        <v>8.0</v>
      </c>
      <c r="AD80" s="33">
        <v>21.0</v>
      </c>
      <c r="AE80" s="33">
        <v>6.0</v>
      </c>
      <c r="AF80" s="33">
        <v>1.0</v>
      </c>
      <c r="AG80" s="35">
        <v>30.5</v>
      </c>
    </row>
    <row r="81">
      <c r="A81" s="32" t="s">
        <v>359</v>
      </c>
      <c r="B81" s="32">
        <v>2016.0</v>
      </c>
      <c r="C81" s="32" t="s">
        <v>496</v>
      </c>
      <c r="D81" s="33" t="s">
        <v>495</v>
      </c>
      <c r="E81" s="33">
        <v>70.0</v>
      </c>
      <c r="F81" s="33">
        <v>76.0</v>
      </c>
      <c r="G81" s="33">
        <v>0.0</v>
      </c>
      <c r="H81" s="33">
        <v>0.0</v>
      </c>
      <c r="I81" s="33">
        <v>146.0</v>
      </c>
      <c r="J81" s="32">
        <f>+4</f>
        <v>4</v>
      </c>
      <c r="K81" s="34">
        <v>0.0</v>
      </c>
      <c r="L81" s="33">
        <v>55.0</v>
      </c>
      <c r="M81" s="33">
        <v>99.0</v>
      </c>
      <c r="N81" s="33">
        <v>0.0</v>
      </c>
      <c r="O81" s="33">
        <v>0.0</v>
      </c>
      <c r="P81" s="33">
        <v>14.0</v>
      </c>
      <c r="Q81" s="32">
        <v>0.0</v>
      </c>
      <c r="R81" s="35">
        <v>292.8</v>
      </c>
      <c r="S81" s="33">
        <v>0.0</v>
      </c>
      <c r="T81" s="33">
        <v>21.0</v>
      </c>
      <c r="U81" s="32">
        <v>0.0</v>
      </c>
      <c r="V81" s="33">
        <v>27.5</v>
      </c>
      <c r="W81" s="33">
        <v>55.0</v>
      </c>
      <c r="X81" s="32">
        <v>0.0</v>
      </c>
      <c r="Y81" s="33" t="s">
        <v>85</v>
      </c>
      <c r="Z81" s="33">
        <f>+9</f>
        <v>9</v>
      </c>
      <c r="AA81" s="33">
        <v>-5.0</v>
      </c>
      <c r="AB81" s="33">
        <v>0.0</v>
      </c>
      <c r="AC81" s="33">
        <v>9.0</v>
      </c>
      <c r="AD81" s="33">
        <v>19.0</v>
      </c>
      <c r="AE81" s="33">
        <v>4.0</v>
      </c>
      <c r="AF81" s="33">
        <v>4.0</v>
      </c>
      <c r="AG81" s="35">
        <v>30.5</v>
      </c>
    </row>
    <row r="82">
      <c r="A82" s="32" t="s">
        <v>359</v>
      </c>
      <c r="B82" s="32">
        <v>2016.0</v>
      </c>
      <c r="C82" s="32" t="s">
        <v>497</v>
      </c>
      <c r="D82" s="33" t="s">
        <v>495</v>
      </c>
      <c r="E82" s="33">
        <v>72.0</v>
      </c>
      <c r="F82" s="33">
        <v>71.0</v>
      </c>
      <c r="G82" s="33">
        <v>0.0</v>
      </c>
      <c r="H82" s="33">
        <v>0.0</v>
      </c>
      <c r="I82" s="33">
        <v>143.0</v>
      </c>
      <c r="J82" s="32">
        <f>+1</f>
        <v>1</v>
      </c>
      <c r="K82" s="34">
        <v>0.0</v>
      </c>
      <c r="L82" s="33">
        <v>83.0</v>
      </c>
      <c r="M82" s="33">
        <v>79.0</v>
      </c>
      <c r="N82" s="33">
        <v>0.0</v>
      </c>
      <c r="O82" s="33">
        <v>0.0</v>
      </c>
      <c r="P82" s="33">
        <v>16.0</v>
      </c>
      <c r="Q82" s="32">
        <v>0.0</v>
      </c>
      <c r="R82" s="35">
        <v>286.0</v>
      </c>
      <c r="S82" s="33">
        <v>0.0</v>
      </c>
      <c r="T82" s="33">
        <v>23.0</v>
      </c>
      <c r="U82" s="32">
        <v>0.0</v>
      </c>
      <c r="V82" s="33">
        <v>29.0</v>
      </c>
      <c r="W82" s="33">
        <v>58.0</v>
      </c>
      <c r="X82" s="32">
        <v>0.0</v>
      </c>
      <c r="Y82" s="33">
        <v>-1.0</v>
      </c>
      <c r="Z82" s="33">
        <f>+5</f>
        <v>5</v>
      </c>
      <c r="AA82" s="33">
        <v>-3.0</v>
      </c>
      <c r="AB82" s="33">
        <v>0.0</v>
      </c>
      <c r="AC82" s="33">
        <v>8.0</v>
      </c>
      <c r="AD82" s="33">
        <v>20.0</v>
      </c>
      <c r="AE82" s="33">
        <v>7.0</v>
      </c>
      <c r="AF82" s="33">
        <v>1.0</v>
      </c>
      <c r="AG82" s="35">
        <v>29.5</v>
      </c>
    </row>
    <row r="83">
      <c r="A83" s="32" t="s">
        <v>359</v>
      </c>
      <c r="B83" s="32">
        <v>2016.0</v>
      </c>
      <c r="C83" s="32" t="s">
        <v>465</v>
      </c>
      <c r="D83" s="33" t="s">
        <v>495</v>
      </c>
      <c r="E83" s="33">
        <v>71.0</v>
      </c>
      <c r="F83" s="33">
        <v>73.0</v>
      </c>
      <c r="G83" s="33">
        <v>0.0</v>
      </c>
      <c r="H83" s="33">
        <v>0.0</v>
      </c>
      <c r="I83" s="33">
        <v>144.0</v>
      </c>
      <c r="J83" s="32">
        <f>+2</f>
        <v>2</v>
      </c>
      <c r="K83" s="34">
        <v>0.0</v>
      </c>
      <c r="L83" s="33">
        <v>72.0</v>
      </c>
      <c r="M83" s="33">
        <v>89.0</v>
      </c>
      <c r="N83" s="33">
        <v>0.0</v>
      </c>
      <c r="O83" s="33">
        <v>0.0</v>
      </c>
      <c r="P83" s="33">
        <v>15.0</v>
      </c>
      <c r="Q83" s="32">
        <v>0.0</v>
      </c>
      <c r="R83" s="35">
        <v>289.3</v>
      </c>
      <c r="S83" s="33">
        <v>0.0</v>
      </c>
      <c r="T83" s="33">
        <v>22.0</v>
      </c>
      <c r="U83" s="32">
        <v>0.0</v>
      </c>
      <c r="V83" s="33">
        <v>28.5</v>
      </c>
      <c r="W83" s="33">
        <v>57.0</v>
      </c>
      <c r="X83" s="32">
        <v>0.0</v>
      </c>
      <c r="Y83" s="33">
        <f t="shared" ref="Y83:Z83" si="10">+1</f>
        <v>1</v>
      </c>
      <c r="Z83" s="33">
        <f t="shared" si="10"/>
        <v>1</v>
      </c>
      <c r="AA83" s="33" t="s">
        <v>85</v>
      </c>
      <c r="AB83" s="33">
        <v>1.0</v>
      </c>
      <c r="AC83" s="33">
        <v>4.0</v>
      </c>
      <c r="AD83" s="33">
        <v>24.0</v>
      </c>
      <c r="AE83" s="33">
        <v>6.0</v>
      </c>
      <c r="AF83" s="33">
        <v>1.0</v>
      </c>
      <c r="AG83" s="35">
        <v>28.0</v>
      </c>
    </row>
    <row r="84">
      <c r="A84" s="32" t="s">
        <v>359</v>
      </c>
      <c r="B84" s="32">
        <v>2016.0</v>
      </c>
      <c r="C84" s="32" t="s">
        <v>270</v>
      </c>
      <c r="D84" s="33" t="s">
        <v>495</v>
      </c>
      <c r="E84" s="33">
        <v>72.0</v>
      </c>
      <c r="F84" s="33">
        <v>71.0</v>
      </c>
      <c r="G84" s="33">
        <v>0.0</v>
      </c>
      <c r="H84" s="33">
        <v>0.0</v>
      </c>
      <c r="I84" s="33">
        <v>143.0</v>
      </c>
      <c r="J84" s="32">
        <f>+1</f>
        <v>1</v>
      </c>
      <c r="K84" s="34">
        <v>0.0</v>
      </c>
      <c r="L84" s="33">
        <v>83.0</v>
      </c>
      <c r="M84" s="33">
        <v>79.0</v>
      </c>
      <c r="N84" s="33">
        <v>0.0</v>
      </c>
      <c r="O84" s="33">
        <v>0.0</v>
      </c>
      <c r="P84" s="33">
        <v>15.0</v>
      </c>
      <c r="Q84" s="32">
        <v>0.0</v>
      </c>
      <c r="R84" s="35">
        <v>300.3</v>
      </c>
      <c r="S84" s="33">
        <v>0.0</v>
      </c>
      <c r="T84" s="33">
        <v>23.0</v>
      </c>
      <c r="U84" s="32">
        <v>0.0</v>
      </c>
      <c r="V84" s="33">
        <v>30.0</v>
      </c>
      <c r="W84" s="33">
        <v>60.0</v>
      </c>
      <c r="X84" s="32">
        <v>0.0</v>
      </c>
      <c r="Y84" s="33">
        <f>+1</f>
        <v>1</v>
      </c>
      <c r="Z84" s="33">
        <f t="shared" ref="Z84:Z86" si="11">+2</f>
        <v>2</v>
      </c>
      <c r="AA84" s="33">
        <v>-2.0</v>
      </c>
      <c r="AB84" s="33">
        <v>0.0</v>
      </c>
      <c r="AC84" s="33">
        <v>7.0</v>
      </c>
      <c r="AD84" s="33">
        <v>21.0</v>
      </c>
      <c r="AE84" s="33">
        <v>8.0</v>
      </c>
      <c r="AF84" s="33">
        <v>0.0</v>
      </c>
      <c r="AG84" s="35">
        <v>27.5</v>
      </c>
    </row>
    <row r="85">
      <c r="A85" s="32" t="s">
        <v>359</v>
      </c>
      <c r="B85" s="32">
        <v>2016.0</v>
      </c>
      <c r="C85" s="32" t="s">
        <v>221</v>
      </c>
      <c r="D85" s="33" t="s">
        <v>495</v>
      </c>
      <c r="E85" s="33">
        <v>67.0</v>
      </c>
      <c r="F85" s="33">
        <v>77.0</v>
      </c>
      <c r="G85" s="33">
        <v>0.0</v>
      </c>
      <c r="H85" s="33">
        <v>0.0</v>
      </c>
      <c r="I85" s="33">
        <v>144.0</v>
      </c>
      <c r="J85" s="32">
        <f>+2</f>
        <v>2</v>
      </c>
      <c r="K85" s="34">
        <v>0.0</v>
      </c>
      <c r="L85" s="33">
        <v>11.0</v>
      </c>
      <c r="M85" s="33">
        <v>89.0</v>
      </c>
      <c r="N85" s="33">
        <v>0.0</v>
      </c>
      <c r="O85" s="33">
        <v>0.0</v>
      </c>
      <c r="P85" s="33">
        <v>15.0</v>
      </c>
      <c r="Q85" s="32">
        <v>0.0</v>
      </c>
      <c r="R85" s="35">
        <v>303.3</v>
      </c>
      <c r="S85" s="33">
        <v>0.0</v>
      </c>
      <c r="T85" s="33">
        <v>24.0</v>
      </c>
      <c r="U85" s="32">
        <v>0.0</v>
      </c>
      <c r="V85" s="33">
        <v>29.5</v>
      </c>
      <c r="W85" s="33">
        <v>59.0</v>
      </c>
      <c r="X85" s="32">
        <v>0.0</v>
      </c>
      <c r="Y85" s="33" t="s">
        <v>85</v>
      </c>
      <c r="Z85" s="33">
        <f t="shared" si="11"/>
        <v>2</v>
      </c>
      <c r="AA85" s="33" t="s">
        <v>85</v>
      </c>
      <c r="AB85" s="33">
        <v>0.0</v>
      </c>
      <c r="AC85" s="33">
        <v>7.0</v>
      </c>
      <c r="AD85" s="33">
        <v>22.0</v>
      </c>
      <c r="AE85" s="33">
        <v>5.0</v>
      </c>
      <c r="AF85" s="33">
        <v>2.0</v>
      </c>
      <c r="AG85" s="35">
        <v>27.5</v>
      </c>
    </row>
    <row r="86">
      <c r="A86" s="32" t="s">
        <v>359</v>
      </c>
      <c r="B86" s="32">
        <v>2016.0</v>
      </c>
      <c r="C86" s="32" t="s">
        <v>204</v>
      </c>
      <c r="D86" s="33" t="s">
        <v>495</v>
      </c>
      <c r="E86" s="33">
        <v>72.0</v>
      </c>
      <c r="F86" s="33">
        <v>73.0</v>
      </c>
      <c r="G86" s="33">
        <v>0.0</v>
      </c>
      <c r="H86" s="33">
        <v>0.0</v>
      </c>
      <c r="I86" s="33">
        <v>145.0</v>
      </c>
      <c r="J86" s="32">
        <f>+3</f>
        <v>3</v>
      </c>
      <c r="K86" s="34">
        <v>0.0</v>
      </c>
      <c r="L86" s="33">
        <v>83.0</v>
      </c>
      <c r="M86" s="33">
        <v>94.0</v>
      </c>
      <c r="N86" s="33">
        <v>0.0</v>
      </c>
      <c r="O86" s="33">
        <v>0.0</v>
      </c>
      <c r="P86" s="33">
        <v>14.0</v>
      </c>
      <c r="Q86" s="32">
        <v>0.0</v>
      </c>
      <c r="R86" s="35">
        <v>293.0</v>
      </c>
      <c r="S86" s="33">
        <v>0.0</v>
      </c>
      <c r="T86" s="33">
        <v>23.0</v>
      </c>
      <c r="U86" s="32">
        <v>0.0</v>
      </c>
      <c r="V86" s="33">
        <v>29.5</v>
      </c>
      <c r="W86" s="33">
        <v>59.0</v>
      </c>
      <c r="X86" s="32">
        <v>0.0</v>
      </c>
      <c r="Y86" s="33">
        <v>-1.0</v>
      </c>
      <c r="Z86" s="33">
        <f t="shared" si="11"/>
        <v>2</v>
      </c>
      <c r="AA86" s="33">
        <f>+2</f>
        <v>2</v>
      </c>
      <c r="AB86" s="33">
        <v>0.0</v>
      </c>
      <c r="AC86" s="33">
        <v>7.0</v>
      </c>
      <c r="AD86" s="33">
        <v>22.0</v>
      </c>
      <c r="AE86" s="33">
        <v>5.0</v>
      </c>
      <c r="AF86" s="33">
        <v>2.0</v>
      </c>
      <c r="AG86" s="35">
        <v>27.5</v>
      </c>
    </row>
    <row r="87">
      <c r="A87" s="32" t="s">
        <v>359</v>
      </c>
      <c r="B87" s="32">
        <v>2016.0</v>
      </c>
      <c r="C87" s="32" t="s">
        <v>291</v>
      </c>
      <c r="D87" s="33" t="s">
        <v>495</v>
      </c>
      <c r="E87" s="33">
        <v>76.0</v>
      </c>
      <c r="F87" s="33">
        <v>71.0</v>
      </c>
      <c r="G87" s="33">
        <v>0.0</v>
      </c>
      <c r="H87" s="33">
        <v>0.0</v>
      </c>
      <c r="I87" s="33">
        <v>147.0</v>
      </c>
      <c r="J87" s="32">
        <f>+5</f>
        <v>5</v>
      </c>
      <c r="K87" s="34">
        <v>0.0</v>
      </c>
      <c r="L87" s="33">
        <v>117.0</v>
      </c>
      <c r="M87" s="33">
        <v>105.0</v>
      </c>
      <c r="N87" s="33">
        <v>0.0</v>
      </c>
      <c r="O87" s="33">
        <v>0.0</v>
      </c>
      <c r="P87" s="33">
        <v>17.0</v>
      </c>
      <c r="Q87" s="32">
        <v>0.0</v>
      </c>
      <c r="R87" s="35">
        <v>263.5</v>
      </c>
      <c r="S87" s="33">
        <v>0.0</v>
      </c>
      <c r="T87" s="33">
        <v>19.0</v>
      </c>
      <c r="U87" s="32">
        <v>0.0</v>
      </c>
      <c r="V87" s="33">
        <v>27.0</v>
      </c>
      <c r="W87" s="33">
        <v>54.0</v>
      </c>
      <c r="X87" s="32">
        <v>0.0</v>
      </c>
      <c r="Y87" s="33">
        <f>+2</f>
        <v>2</v>
      </c>
      <c r="Z87" s="33">
        <f t="shared" ref="Z87:Z88" si="12">+3</f>
        <v>3</v>
      </c>
      <c r="AA87" s="33" t="s">
        <v>85</v>
      </c>
      <c r="AB87" s="33">
        <v>0.0</v>
      </c>
      <c r="AC87" s="33">
        <v>9.0</v>
      </c>
      <c r="AD87" s="33">
        <v>15.0</v>
      </c>
      <c r="AE87" s="33">
        <v>10.0</v>
      </c>
      <c r="AF87" s="33">
        <v>2.0</v>
      </c>
      <c r="AG87" s="35">
        <v>27.5</v>
      </c>
    </row>
    <row r="88">
      <c r="A88" s="32" t="s">
        <v>359</v>
      </c>
      <c r="B88" s="32">
        <v>2016.0</v>
      </c>
      <c r="C88" s="32" t="s">
        <v>106</v>
      </c>
      <c r="D88" s="33" t="s">
        <v>495</v>
      </c>
      <c r="E88" s="33">
        <v>71.0</v>
      </c>
      <c r="F88" s="33">
        <v>72.0</v>
      </c>
      <c r="G88" s="33">
        <v>0.0</v>
      </c>
      <c r="H88" s="33">
        <v>0.0</v>
      </c>
      <c r="I88" s="33">
        <v>143.0</v>
      </c>
      <c r="J88" s="32">
        <f>+1</f>
        <v>1</v>
      </c>
      <c r="K88" s="34">
        <v>0.0</v>
      </c>
      <c r="L88" s="33">
        <v>72.0</v>
      </c>
      <c r="M88" s="33">
        <v>79.0</v>
      </c>
      <c r="N88" s="33">
        <v>0.0</v>
      </c>
      <c r="O88" s="33">
        <v>0.0</v>
      </c>
      <c r="P88" s="33">
        <v>13.0</v>
      </c>
      <c r="Q88" s="32">
        <v>0.0</v>
      </c>
      <c r="R88" s="35">
        <v>280.5</v>
      </c>
      <c r="S88" s="33">
        <v>0.0</v>
      </c>
      <c r="T88" s="33">
        <v>26.0</v>
      </c>
      <c r="U88" s="32">
        <v>0.0</v>
      </c>
      <c r="V88" s="33">
        <v>30.5</v>
      </c>
      <c r="W88" s="33">
        <v>61.0</v>
      </c>
      <c r="X88" s="32">
        <v>0.0</v>
      </c>
      <c r="Y88" s="33">
        <v>-2.0</v>
      </c>
      <c r="Z88" s="33">
        <f t="shared" si="12"/>
        <v>3</v>
      </c>
      <c r="AA88" s="33" t="s">
        <v>85</v>
      </c>
      <c r="AB88" s="33">
        <v>0.0</v>
      </c>
      <c r="AC88" s="33">
        <v>6.0</v>
      </c>
      <c r="AD88" s="33">
        <v>24.0</v>
      </c>
      <c r="AE88" s="33">
        <v>5.0</v>
      </c>
      <c r="AF88" s="33">
        <v>1.0</v>
      </c>
      <c r="AG88" s="35">
        <v>26.5</v>
      </c>
    </row>
    <row r="89">
      <c r="A89" s="32" t="s">
        <v>359</v>
      </c>
      <c r="B89" s="32">
        <v>2016.0</v>
      </c>
      <c r="C89" s="32" t="s">
        <v>427</v>
      </c>
      <c r="D89" s="33" t="s">
        <v>495</v>
      </c>
      <c r="E89" s="33">
        <v>72.0</v>
      </c>
      <c r="F89" s="33">
        <v>72.0</v>
      </c>
      <c r="G89" s="33">
        <v>0.0</v>
      </c>
      <c r="H89" s="33">
        <v>0.0</v>
      </c>
      <c r="I89" s="33">
        <v>144.0</v>
      </c>
      <c r="J89" s="32">
        <f t="shared" ref="J89:J90" si="13">+2</f>
        <v>2</v>
      </c>
      <c r="K89" s="34">
        <v>0.0</v>
      </c>
      <c r="L89" s="33">
        <v>83.0</v>
      </c>
      <c r="M89" s="33">
        <v>89.0</v>
      </c>
      <c r="N89" s="33">
        <v>0.0</v>
      </c>
      <c r="O89" s="33">
        <v>0.0</v>
      </c>
      <c r="P89" s="33">
        <v>12.0</v>
      </c>
      <c r="Q89" s="32">
        <v>0.0</v>
      </c>
      <c r="R89" s="35">
        <v>288.3</v>
      </c>
      <c r="S89" s="33">
        <v>0.0</v>
      </c>
      <c r="T89" s="33">
        <v>21.0</v>
      </c>
      <c r="U89" s="32">
        <v>0.0</v>
      </c>
      <c r="V89" s="33">
        <v>30.0</v>
      </c>
      <c r="W89" s="33">
        <v>60.0</v>
      </c>
      <c r="X89" s="32">
        <v>0.0</v>
      </c>
      <c r="Y89" s="33">
        <v>-3.0</v>
      </c>
      <c r="Z89" s="33">
        <f>+7</f>
        <v>7</v>
      </c>
      <c r="AA89" s="33">
        <v>-2.0</v>
      </c>
      <c r="AB89" s="33">
        <v>0.0</v>
      </c>
      <c r="AC89" s="33">
        <v>7.0</v>
      </c>
      <c r="AD89" s="33">
        <v>20.0</v>
      </c>
      <c r="AE89" s="33">
        <v>9.0</v>
      </c>
      <c r="AF89" s="33">
        <v>0.0</v>
      </c>
      <c r="AG89" s="35">
        <v>26.5</v>
      </c>
    </row>
    <row r="90">
      <c r="A90" s="32" t="s">
        <v>359</v>
      </c>
      <c r="B90" s="32">
        <v>2016.0</v>
      </c>
      <c r="C90" s="32" t="s">
        <v>283</v>
      </c>
      <c r="D90" s="33" t="s">
        <v>495</v>
      </c>
      <c r="E90" s="33">
        <v>68.0</v>
      </c>
      <c r="F90" s="33">
        <v>76.0</v>
      </c>
      <c r="G90" s="33">
        <v>0.0</v>
      </c>
      <c r="H90" s="33">
        <v>0.0</v>
      </c>
      <c r="I90" s="33">
        <v>144.0</v>
      </c>
      <c r="J90" s="32">
        <f t="shared" si="13"/>
        <v>2</v>
      </c>
      <c r="K90" s="34">
        <v>0.0</v>
      </c>
      <c r="L90" s="33">
        <v>22.0</v>
      </c>
      <c r="M90" s="33">
        <v>89.0</v>
      </c>
      <c r="N90" s="33">
        <v>0.0</v>
      </c>
      <c r="O90" s="33">
        <v>0.0</v>
      </c>
      <c r="P90" s="33">
        <v>17.0</v>
      </c>
      <c r="Q90" s="32">
        <v>0.0</v>
      </c>
      <c r="R90" s="35">
        <v>312.0</v>
      </c>
      <c r="S90" s="33">
        <v>0.0</v>
      </c>
      <c r="T90" s="33">
        <v>22.0</v>
      </c>
      <c r="U90" s="32">
        <v>0.0</v>
      </c>
      <c r="V90" s="33">
        <v>28.5</v>
      </c>
      <c r="W90" s="33">
        <v>57.0</v>
      </c>
      <c r="X90" s="32">
        <v>0.0</v>
      </c>
      <c r="Y90" s="33" t="s">
        <v>85</v>
      </c>
      <c r="Z90" s="33">
        <f>+3</f>
        <v>3</v>
      </c>
      <c r="AA90" s="33">
        <v>-1.0</v>
      </c>
      <c r="AB90" s="33">
        <v>1.0</v>
      </c>
      <c r="AC90" s="33">
        <v>3.0</v>
      </c>
      <c r="AD90" s="33">
        <v>26.0</v>
      </c>
      <c r="AE90" s="33">
        <v>5.0</v>
      </c>
      <c r="AF90" s="33">
        <v>1.0</v>
      </c>
      <c r="AG90" s="35">
        <v>26.5</v>
      </c>
    </row>
    <row r="91">
      <c r="A91" s="32" t="s">
        <v>359</v>
      </c>
      <c r="B91" s="32">
        <v>2016.0</v>
      </c>
      <c r="C91" s="32" t="s">
        <v>289</v>
      </c>
      <c r="D91" s="33" t="s">
        <v>495</v>
      </c>
      <c r="E91" s="33">
        <v>72.0</v>
      </c>
      <c r="F91" s="33">
        <v>71.0</v>
      </c>
      <c r="G91" s="33">
        <v>0.0</v>
      </c>
      <c r="H91" s="33">
        <v>0.0</v>
      </c>
      <c r="I91" s="33">
        <v>143.0</v>
      </c>
      <c r="J91" s="32">
        <f>+1</f>
        <v>1</v>
      </c>
      <c r="K91" s="34">
        <v>0.0</v>
      </c>
      <c r="L91" s="33">
        <v>83.0</v>
      </c>
      <c r="M91" s="33">
        <v>79.0</v>
      </c>
      <c r="N91" s="33">
        <v>0.0</v>
      </c>
      <c r="O91" s="33">
        <v>0.0</v>
      </c>
      <c r="P91" s="33">
        <v>17.0</v>
      </c>
      <c r="Q91" s="32">
        <v>0.0</v>
      </c>
      <c r="R91" s="35">
        <v>295.5</v>
      </c>
      <c r="S91" s="33">
        <v>0.0</v>
      </c>
      <c r="T91" s="33">
        <v>24.0</v>
      </c>
      <c r="U91" s="32">
        <v>0.0</v>
      </c>
      <c r="V91" s="33">
        <v>31.0</v>
      </c>
      <c r="W91" s="33">
        <v>62.0</v>
      </c>
      <c r="X91" s="32">
        <v>0.0</v>
      </c>
      <c r="Y91" s="33">
        <f t="shared" ref="Y91:Y92" si="14">+1</f>
        <v>1</v>
      </c>
      <c r="Z91" s="33">
        <f>+2</f>
        <v>2</v>
      </c>
      <c r="AA91" s="33">
        <v>-2.0</v>
      </c>
      <c r="AB91" s="33">
        <v>0.0</v>
      </c>
      <c r="AC91" s="33">
        <v>6.0</v>
      </c>
      <c r="AD91" s="33">
        <v>23.0</v>
      </c>
      <c r="AE91" s="33">
        <v>7.0</v>
      </c>
      <c r="AF91" s="33">
        <v>0.0</v>
      </c>
      <c r="AG91" s="35">
        <v>26.0</v>
      </c>
    </row>
    <row r="92">
      <c r="A92" s="32" t="s">
        <v>359</v>
      </c>
      <c r="B92" s="32">
        <v>2016.0</v>
      </c>
      <c r="C92" s="32" t="s">
        <v>217</v>
      </c>
      <c r="D92" s="33" t="s">
        <v>495</v>
      </c>
      <c r="E92" s="33">
        <v>70.0</v>
      </c>
      <c r="F92" s="33">
        <v>75.0</v>
      </c>
      <c r="G92" s="33">
        <v>0.0</v>
      </c>
      <c r="H92" s="33">
        <v>0.0</v>
      </c>
      <c r="I92" s="33">
        <v>145.0</v>
      </c>
      <c r="J92" s="32">
        <f>+3</f>
        <v>3</v>
      </c>
      <c r="K92" s="34">
        <v>0.0</v>
      </c>
      <c r="L92" s="33">
        <v>55.0</v>
      </c>
      <c r="M92" s="33">
        <v>94.0</v>
      </c>
      <c r="N92" s="33">
        <v>0.0</v>
      </c>
      <c r="O92" s="33">
        <v>0.0</v>
      </c>
      <c r="P92" s="33">
        <v>14.0</v>
      </c>
      <c r="Q92" s="32">
        <v>0.0</v>
      </c>
      <c r="R92" s="35">
        <v>278.8</v>
      </c>
      <c r="S92" s="33">
        <v>0.0</v>
      </c>
      <c r="T92" s="33">
        <v>21.0</v>
      </c>
      <c r="U92" s="32">
        <v>0.0</v>
      </c>
      <c r="V92" s="33">
        <v>29.5</v>
      </c>
      <c r="W92" s="33">
        <v>59.0</v>
      </c>
      <c r="X92" s="32">
        <v>0.0</v>
      </c>
      <c r="Y92" s="33">
        <f t="shared" si="14"/>
        <v>1</v>
      </c>
      <c r="Z92" s="33">
        <f t="shared" ref="Z92:AA92" si="15">+1</f>
        <v>1</v>
      </c>
      <c r="AA92" s="33">
        <f t="shared" si="15"/>
        <v>1</v>
      </c>
      <c r="AB92" s="33">
        <v>0.0</v>
      </c>
      <c r="AC92" s="33">
        <v>7.0</v>
      </c>
      <c r="AD92" s="33">
        <v>20.0</v>
      </c>
      <c r="AE92" s="33">
        <v>8.0</v>
      </c>
      <c r="AF92" s="33">
        <v>1.0</v>
      </c>
      <c r="AG92" s="35">
        <v>26.0</v>
      </c>
    </row>
    <row r="93">
      <c r="A93" s="32" t="s">
        <v>359</v>
      </c>
      <c r="B93" s="32">
        <v>2016.0</v>
      </c>
      <c r="C93" s="32" t="s">
        <v>187</v>
      </c>
      <c r="D93" s="33" t="s">
        <v>495</v>
      </c>
      <c r="E93" s="33">
        <v>70.0</v>
      </c>
      <c r="F93" s="33">
        <v>76.0</v>
      </c>
      <c r="G93" s="33">
        <v>0.0</v>
      </c>
      <c r="H93" s="33">
        <v>0.0</v>
      </c>
      <c r="I93" s="33">
        <v>146.0</v>
      </c>
      <c r="J93" s="32">
        <f>+4</f>
        <v>4</v>
      </c>
      <c r="K93" s="34">
        <v>0.0</v>
      </c>
      <c r="L93" s="33">
        <v>55.0</v>
      </c>
      <c r="M93" s="33">
        <v>99.0</v>
      </c>
      <c r="N93" s="33">
        <v>0.0</v>
      </c>
      <c r="O93" s="33">
        <v>0.0</v>
      </c>
      <c r="P93" s="33">
        <v>16.0</v>
      </c>
      <c r="Q93" s="32">
        <v>0.0</v>
      </c>
      <c r="R93" s="35">
        <v>287.3</v>
      </c>
      <c r="S93" s="33">
        <v>0.0</v>
      </c>
      <c r="T93" s="33">
        <v>25.0</v>
      </c>
      <c r="U93" s="32">
        <v>0.0</v>
      </c>
      <c r="V93" s="33">
        <v>30.5</v>
      </c>
      <c r="W93" s="33">
        <v>61.0</v>
      </c>
      <c r="X93" s="32">
        <v>0.0</v>
      </c>
      <c r="Y93" s="33">
        <v>-1.0</v>
      </c>
      <c r="Z93" s="33">
        <f>+6</f>
        <v>6</v>
      </c>
      <c r="AA93" s="33">
        <v>-1.0</v>
      </c>
      <c r="AB93" s="33">
        <v>0.0</v>
      </c>
      <c r="AC93" s="33">
        <v>7.0</v>
      </c>
      <c r="AD93" s="33">
        <v>20.0</v>
      </c>
      <c r="AE93" s="33">
        <v>7.0</v>
      </c>
      <c r="AF93" s="33">
        <v>2.0</v>
      </c>
      <c r="AG93" s="35">
        <v>25.5</v>
      </c>
    </row>
    <row r="94">
      <c r="A94" s="32" t="s">
        <v>359</v>
      </c>
      <c r="B94" s="32">
        <v>2016.0</v>
      </c>
      <c r="C94" s="34" t="s">
        <v>290</v>
      </c>
      <c r="D94" s="33" t="s">
        <v>495</v>
      </c>
      <c r="E94" s="33">
        <v>71.0</v>
      </c>
      <c r="F94" s="33">
        <v>72.0</v>
      </c>
      <c r="G94" s="33">
        <v>0.0</v>
      </c>
      <c r="H94" s="33">
        <v>0.0</v>
      </c>
      <c r="I94" s="33">
        <v>143.0</v>
      </c>
      <c r="J94" s="34">
        <f t="shared" ref="J94:J96" si="17">+1</f>
        <v>1</v>
      </c>
      <c r="K94" s="34">
        <v>0.0</v>
      </c>
      <c r="L94" s="33">
        <v>72.0</v>
      </c>
      <c r="M94" s="33">
        <v>79.0</v>
      </c>
      <c r="N94" s="33">
        <v>0.0</v>
      </c>
      <c r="O94" s="33">
        <v>0.0</v>
      </c>
      <c r="P94" s="33">
        <v>19.0</v>
      </c>
      <c r="Q94" s="32">
        <v>0.0</v>
      </c>
      <c r="R94" s="35">
        <v>298.3</v>
      </c>
      <c r="S94" s="33">
        <v>0.0</v>
      </c>
      <c r="T94" s="33">
        <v>27.0</v>
      </c>
      <c r="U94" s="32">
        <v>0.0</v>
      </c>
      <c r="V94" s="33">
        <v>31.0</v>
      </c>
      <c r="W94" s="33">
        <v>62.0</v>
      </c>
      <c r="X94" s="32">
        <v>0.0</v>
      </c>
      <c r="Y94" s="33">
        <f t="shared" ref="Y94:Z94" si="16">+2</f>
        <v>2</v>
      </c>
      <c r="Z94" s="33">
        <f t="shared" si="16"/>
        <v>2</v>
      </c>
      <c r="AA94" s="33">
        <v>-3.0</v>
      </c>
      <c r="AB94" s="33">
        <v>0.0</v>
      </c>
      <c r="AC94" s="33">
        <v>5.0</v>
      </c>
      <c r="AD94" s="33">
        <v>26.0</v>
      </c>
      <c r="AE94" s="33">
        <v>4.0</v>
      </c>
      <c r="AF94" s="33">
        <v>1.0</v>
      </c>
      <c r="AG94" s="35">
        <v>25.0</v>
      </c>
    </row>
    <row r="95">
      <c r="A95" s="32" t="s">
        <v>359</v>
      </c>
      <c r="B95" s="32">
        <v>2016.0</v>
      </c>
      <c r="C95" s="32" t="s">
        <v>281</v>
      </c>
      <c r="D95" s="33" t="s">
        <v>495</v>
      </c>
      <c r="E95" s="33">
        <v>73.0</v>
      </c>
      <c r="F95" s="33">
        <v>70.0</v>
      </c>
      <c r="G95" s="33">
        <v>0.0</v>
      </c>
      <c r="H95" s="33">
        <v>0.0</v>
      </c>
      <c r="I95" s="33">
        <v>143.0</v>
      </c>
      <c r="J95" s="32">
        <f t="shared" si="17"/>
        <v>1</v>
      </c>
      <c r="K95" s="34">
        <v>0.0</v>
      </c>
      <c r="L95" s="33">
        <v>101.0</v>
      </c>
      <c r="M95" s="33">
        <v>79.0</v>
      </c>
      <c r="N95" s="33">
        <v>0.0</v>
      </c>
      <c r="O95" s="33">
        <v>0.0</v>
      </c>
      <c r="P95" s="33">
        <v>16.0</v>
      </c>
      <c r="Q95" s="32">
        <v>0.0</v>
      </c>
      <c r="R95" s="35">
        <v>297.8</v>
      </c>
      <c r="S95" s="33">
        <v>0.0</v>
      </c>
      <c r="T95" s="33">
        <v>29.0</v>
      </c>
      <c r="U95" s="32">
        <v>0.0</v>
      </c>
      <c r="V95" s="33">
        <v>32.5</v>
      </c>
      <c r="W95" s="33">
        <v>65.0</v>
      </c>
      <c r="X95" s="32">
        <v>0.0</v>
      </c>
      <c r="Y95" s="33" t="s">
        <v>85</v>
      </c>
      <c r="Z95" s="33">
        <f>+1</f>
        <v>1</v>
      </c>
      <c r="AA95" s="33" t="s">
        <v>85</v>
      </c>
      <c r="AB95" s="33">
        <v>0.0</v>
      </c>
      <c r="AC95" s="33">
        <v>5.0</v>
      </c>
      <c r="AD95" s="33">
        <v>26.0</v>
      </c>
      <c r="AE95" s="33">
        <v>4.0</v>
      </c>
      <c r="AF95" s="33">
        <v>1.0</v>
      </c>
      <c r="AG95" s="35">
        <v>25.0</v>
      </c>
    </row>
    <row r="96">
      <c r="A96" s="32" t="s">
        <v>359</v>
      </c>
      <c r="B96" s="32">
        <v>2016.0</v>
      </c>
      <c r="C96" s="32" t="s">
        <v>143</v>
      </c>
      <c r="D96" s="33" t="s">
        <v>495</v>
      </c>
      <c r="E96" s="33">
        <v>73.0</v>
      </c>
      <c r="F96" s="33">
        <v>70.0</v>
      </c>
      <c r="G96" s="33">
        <v>0.0</v>
      </c>
      <c r="H96" s="33">
        <v>0.0</v>
      </c>
      <c r="I96" s="33">
        <v>143.0</v>
      </c>
      <c r="J96" s="32">
        <f t="shared" si="17"/>
        <v>1</v>
      </c>
      <c r="K96" s="34">
        <v>0.0</v>
      </c>
      <c r="L96" s="33">
        <v>101.0</v>
      </c>
      <c r="M96" s="33">
        <v>79.0</v>
      </c>
      <c r="N96" s="33">
        <v>0.0</v>
      </c>
      <c r="O96" s="33">
        <v>0.0</v>
      </c>
      <c r="P96" s="33">
        <v>14.0</v>
      </c>
      <c r="Q96" s="32">
        <v>0.0</v>
      </c>
      <c r="R96" s="35">
        <v>283.0</v>
      </c>
      <c r="S96" s="33">
        <v>0.0</v>
      </c>
      <c r="T96" s="33">
        <v>28.0</v>
      </c>
      <c r="U96" s="32">
        <v>0.0</v>
      </c>
      <c r="V96" s="33">
        <v>31.5</v>
      </c>
      <c r="W96" s="33">
        <v>63.0</v>
      </c>
      <c r="X96" s="32">
        <v>0.0</v>
      </c>
      <c r="Y96" s="33" t="s">
        <v>85</v>
      </c>
      <c r="Z96" s="33">
        <f>+4</f>
        <v>4</v>
      </c>
      <c r="AA96" s="33">
        <v>-3.0</v>
      </c>
      <c r="AB96" s="33">
        <v>0.0</v>
      </c>
      <c r="AC96" s="33">
        <v>5.0</v>
      </c>
      <c r="AD96" s="33">
        <v>26.0</v>
      </c>
      <c r="AE96" s="33">
        <v>4.0</v>
      </c>
      <c r="AF96" s="33">
        <v>1.0</v>
      </c>
      <c r="AG96" s="35">
        <v>25.0</v>
      </c>
    </row>
    <row r="97">
      <c r="A97" s="32" t="s">
        <v>359</v>
      </c>
      <c r="B97" s="32">
        <v>2016.0</v>
      </c>
      <c r="C97" s="32" t="s">
        <v>500</v>
      </c>
      <c r="D97" s="33" t="s">
        <v>495</v>
      </c>
      <c r="E97" s="33">
        <v>69.0</v>
      </c>
      <c r="F97" s="33">
        <v>76.0</v>
      </c>
      <c r="G97" s="33">
        <v>0.0</v>
      </c>
      <c r="H97" s="33">
        <v>0.0</v>
      </c>
      <c r="I97" s="33">
        <v>145.0</v>
      </c>
      <c r="J97" s="32">
        <f>+3</f>
        <v>3</v>
      </c>
      <c r="K97" s="34">
        <v>0.0</v>
      </c>
      <c r="L97" s="33">
        <v>35.0</v>
      </c>
      <c r="M97" s="33">
        <v>94.0</v>
      </c>
      <c r="N97" s="33">
        <v>0.0</v>
      </c>
      <c r="O97" s="33">
        <v>0.0</v>
      </c>
      <c r="P97" s="33">
        <v>13.0</v>
      </c>
      <c r="Q97" s="32">
        <v>0.0</v>
      </c>
      <c r="R97" s="35">
        <v>307.8</v>
      </c>
      <c r="S97" s="33">
        <v>0.0</v>
      </c>
      <c r="T97" s="33">
        <v>25.0</v>
      </c>
      <c r="U97" s="32">
        <v>0.0</v>
      </c>
      <c r="V97" s="33">
        <v>30.0</v>
      </c>
      <c r="W97" s="33">
        <v>60.0</v>
      </c>
      <c r="X97" s="32">
        <v>0.0</v>
      </c>
      <c r="Y97" s="33">
        <v>-1.0</v>
      </c>
      <c r="Z97" s="33">
        <f t="shared" ref="Z97:AA97" si="18">+2</f>
        <v>2</v>
      </c>
      <c r="AA97" s="33">
        <f t="shared" si="18"/>
        <v>2</v>
      </c>
      <c r="AB97" s="33">
        <v>0.0</v>
      </c>
      <c r="AC97" s="33">
        <v>6.0</v>
      </c>
      <c r="AD97" s="33">
        <v>23.0</v>
      </c>
      <c r="AE97" s="33">
        <v>5.0</v>
      </c>
      <c r="AF97" s="33">
        <v>2.0</v>
      </c>
      <c r="AG97" s="35">
        <v>25.0</v>
      </c>
    </row>
    <row r="98">
      <c r="A98" s="32" t="s">
        <v>359</v>
      </c>
      <c r="B98" s="32">
        <v>2016.0</v>
      </c>
      <c r="C98" s="32" t="s">
        <v>488</v>
      </c>
      <c r="D98" s="33" t="s">
        <v>495</v>
      </c>
      <c r="E98" s="33">
        <v>72.0</v>
      </c>
      <c r="F98" s="33">
        <v>71.0</v>
      </c>
      <c r="G98" s="33">
        <v>0.0</v>
      </c>
      <c r="H98" s="33">
        <v>0.0</v>
      </c>
      <c r="I98" s="33">
        <v>143.0</v>
      </c>
      <c r="J98" s="32">
        <f>+1</f>
        <v>1</v>
      </c>
      <c r="K98" s="34">
        <v>0.0</v>
      </c>
      <c r="L98" s="33">
        <v>83.0</v>
      </c>
      <c r="M98" s="33">
        <v>79.0</v>
      </c>
      <c r="N98" s="33">
        <v>0.0</v>
      </c>
      <c r="O98" s="33">
        <v>0.0</v>
      </c>
      <c r="P98" s="33">
        <v>19.0</v>
      </c>
      <c r="Q98" s="32">
        <v>0.0</v>
      </c>
      <c r="R98" s="35">
        <v>284.8</v>
      </c>
      <c r="S98" s="33">
        <v>0.0</v>
      </c>
      <c r="T98" s="33">
        <v>28.0</v>
      </c>
      <c r="U98" s="32">
        <v>0.0</v>
      </c>
      <c r="V98" s="33">
        <v>33.0</v>
      </c>
      <c r="W98" s="33">
        <v>66.0</v>
      </c>
      <c r="X98" s="32">
        <v>0.0</v>
      </c>
      <c r="Y98" s="33">
        <f t="shared" ref="Y98:Z98" si="19">+1</f>
        <v>1</v>
      </c>
      <c r="Z98" s="33">
        <f t="shared" si="19"/>
        <v>1</v>
      </c>
      <c r="AA98" s="33">
        <v>-1.0</v>
      </c>
      <c r="AB98" s="33">
        <v>0.0</v>
      </c>
      <c r="AC98" s="33">
        <v>5.0</v>
      </c>
      <c r="AD98" s="33">
        <v>25.0</v>
      </c>
      <c r="AE98" s="33">
        <v>6.0</v>
      </c>
      <c r="AF98" s="33">
        <v>0.0</v>
      </c>
      <c r="AG98" s="35">
        <v>24.5</v>
      </c>
    </row>
    <row r="99">
      <c r="A99" s="32" t="s">
        <v>359</v>
      </c>
      <c r="B99" s="32">
        <v>2016.0</v>
      </c>
      <c r="C99" s="32" t="s">
        <v>267</v>
      </c>
      <c r="D99" s="33" t="s">
        <v>495</v>
      </c>
      <c r="E99" s="33">
        <v>72.0</v>
      </c>
      <c r="F99" s="33">
        <v>74.0</v>
      </c>
      <c r="G99" s="33">
        <v>0.0</v>
      </c>
      <c r="H99" s="33">
        <v>0.0</v>
      </c>
      <c r="I99" s="33">
        <v>146.0</v>
      </c>
      <c r="J99" s="32">
        <f>+4</f>
        <v>4</v>
      </c>
      <c r="K99" s="34">
        <v>0.0</v>
      </c>
      <c r="L99" s="33">
        <v>83.0</v>
      </c>
      <c r="M99" s="33">
        <v>99.0</v>
      </c>
      <c r="N99" s="33">
        <v>0.0</v>
      </c>
      <c r="O99" s="33">
        <v>0.0</v>
      </c>
      <c r="P99" s="33">
        <v>17.0</v>
      </c>
      <c r="Q99" s="32">
        <v>0.0</v>
      </c>
      <c r="R99" s="35">
        <v>295.8</v>
      </c>
      <c r="S99" s="33">
        <v>0.0</v>
      </c>
      <c r="T99" s="33">
        <v>22.0</v>
      </c>
      <c r="U99" s="32">
        <v>0.0</v>
      </c>
      <c r="V99" s="33">
        <v>30.5</v>
      </c>
      <c r="W99" s="33">
        <v>61.0</v>
      </c>
      <c r="X99" s="32">
        <v>0.0</v>
      </c>
      <c r="Y99" s="33">
        <f>+2</f>
        <v>2</v>
      </c>
      <c r="Z99" s="33">
        <f t="shared" ref="Z99:AA99" si="20">+1</f>
        <v>1</v>
      </c>
      <c r="AA99" s="33">
        <f t="shared" si="20"/>
        <v>1</v>
      </c>
      <c r="AB99" s="33">
        <v>0.0</v>
      </c>
      <c r="AC99" s="33">
        <v>6.0</v>
      </c>
      <c r="AD99" s="33">
        <v>21.0</v>
      </c>
      <c r="AE99" s="33">
        <v>8.0</v>
      </c>
      <c r="AF99" s="33">
        <v>1.0</v>
      </c>
      <c r="AG99" s="35">
        <v>23.5</v>
      </c>
    </row>
    <row r="100">
      <c r="A100" s="32" t="s">
        <v>359</v>
      </c>
      <c r="B100" s="32">
        <v>2016.0</v>
      </c>
      <c r="C100" s="32" t="s">
        <v>510</v>
      </c>
      <c r="D100" s="33" t="s">
        <v>495</v>
      </c>
      <c r="E100" s="33">
        <v>72.0</v>
      </c>
      <c r="F100" s="33">
        <v>76.0</v>
      </c>
      <c r="G100" s="33">
        <v>0.0</v>
      </c>
      <c r="H100" s="33">
        <v>0.0</v>
      </c>
      <c r="I100" s="33">
        <v>148.0</v>
      </c>
      <c r="J100" s="32">
        <f t="shared" ref="J100:J101" si="21">+6</f>
        <v>6</v>
      </c>
      <c r="K100" s="34">
        <v>0.0</v>
      </c>
      <c r="L100" s="33">
        <v>83.0</v>
      </c>
      <c r="M100" s="33">
        <v>108.0</v>
      </c>
      <c r="N100" s="33">
        <v>0.0</v>
      </c>
      <c r="O100" s="33">
        <v>0.0</v>
      </c>
      <c r="P100" s="33">
        <v>14.0</v>
      </c>
      <c r="Q100" s="32">
        <v>0.0</v>
      </c>
      <c r="R100" s="35">
        <v>291.0</v>
      </c>
      <c r="S100" s="33">
        <v>0.0</v>
      </c>
      <c r="T100" s="33">
        <v>22.0</v>
      </c>
      <c r="U100" s="32">
        <v>0.0</v>
      </c>
      <c r="V100" s="33">
        <v>31.0</v>
      </c>
      <c r="W100" s="33">
        <v>62.0</v>
      </c>
      <c r="X100" s="32">
        <v>0.0</v>
      </c>
      <c r="Y100" s="33" t="s">
        <v>85</v>
      </c>
      <c r="Z100" s="33">
        <f>+8</f>
        <v>8</v>
      </c>
      <c r="AA100" s="33">
        <v>-2.0</v>
      </c>
      <c r="AB100" s="33">
        <v>0.0</v>
      </c>
      <c r="AC100" s="33">
        <v>7.0</v>
      </c>
      <c r="AD100" s="33">
        <v>17.0</v>
      </c>
      <c r="AE100" s="33">
        <v>11.0</v>
      </c>
      <c r="AF100" s="33">
        <v>1.0</v>
      </c>
      <c r="AG100" s="35">
        <v>23.0</v>
      </c>
    </row>
    <row r="101">
      <c r="A101" s="32" t="s">
        <v>359</v>
      </c>
      <c r="B101" s="32">
        <v>2016.0</v>
      </c>
      <c r="C101" s="32" t="s">
        <v>439</v>
      </c>
      <c r="D101" s="33" t="s">
        <v>495</v>
      </c>
      <c r="E101" s="33">
        <v>76.0</v>
      </c>
      <c r="F101" s="33">
        <v>72.0</v>
      </c>
      <c r="G101" s="33">
        <v>0.0</v>
      </c>
      <c r="H101" s="33">
        <v>0.0</v>
      </c>
      <c r="I101" s="33">
        <v>148.0</v>
      </c>
      <c r="J101" s="32">
        <f t="shared" si="21"/>
        <v>6</v>
      </c>
      <c r="K101" s="34">
        <v>0.0</v>
      </c>
      <c r="L101" s="33">
        <v>117.0</v>
      </c>
      <c r="M101" s="33">
        <v>108.0</v>
      </c>
      <c r="N101" s="33">
        <v>0.0</v>
      </c>
      <c r="O101" s="33">
        <v>0.0</v>
      </c>
      <c r="P101" s="33">
        <v>12.0</v>
      </c>
      <c r="Q101" s="32">
        <v>0.0</v>
      </c>
      <c r="R101" s="35">
        <v>281.0</v>
      </c>
      <c r="S101" s="33">
        <v>0.0</v>
      </c>
      <c r="T101" s="33">
        <v>23.0</v>
      </c>
      <c r="U101" s="32">
        <v>0.0</v>
      </c>
      <c r="V101" s="33">
        <v>30.5</v>
      </c>
      <c r="W101" s="33">
        <v>61.0</v>
      </c>
      <c r="X101" s="32">
        <v>0.0</v>
      </c>
      <c r="Y101" s="33">
        <v>-1.0</v>
      </c>
      <c r="Z101" s="33">
        <f t="shared" ref="Z101:Z102" si="22">+5</f>
        <v>5</v>
      </c>
      <c r="AA101" s="33">
        <f>+2</f>
        <v>2</v>
      </c>
      <c r="AB101" s="33">
        <v>0.0</v>
      </c>
      <c r="AC101" s="33">
        <v>5.0</v>
      </c>
      <c r="AD101" s="33">
        <v>25.0</v>
      </c>
      <c r="AE101" s="33">
        <v>3.0</v>
      </c>
      <c r="AF101" s="33">
        <v>3.0</v>
      </c>
      <c r="AG101" s="35">
        <v>23.0</v>
      </c>
    </row>
    <row r="102">
      <c r="A102" s="32" t="s">
        <v>359</v>
      </c>
      <c r="B102" s="32">
        <v>2016.0</v>
      </c>
      <c r="C102" s="32" t="s">
        <v>515</v>
      </c>
      <c r="D102" s="33" t="s">
        <v>495</v>
      </c>
      <c r="E102" s="33">
        <v>72.0</v>
      </c>
      <c r="F102" s="33">
        <v>73.0</v>
      </c>
      <c r="G102" s="33">
        <v>0.0</v>
      </c>
      <c r="H102" s="33">
        <v>0.0</v>
      </c>
      <c r="I102" s="33">
        <v>145.0</v>
      </c>
      <c r="J102" s="32">
        <f>+3</f>
        <v>3</v>
      </c>
      <c r="K102" s="34">
        <v>0.0</v>
      </c>
      <c r="L102" s="33">
        <v>83.0</v>
      </c>
      <c r="M102" s="33">
        <v>94.0</v>
      </c>
      <c r="N102" s="33">
        <v>0.0</v>
      </c>
      <c r="O102" s="33">
        <v>0.0</v>
      </c>
      <c r="P102" s="33">
        <v>9.0</v>
      </c>
      <c r="Q102" s="32">
        <v>0.0</v>
      </c>
      <c r="R102" s="35">
        <v>318.8</v>
      </c>
      <c r="S102" s="33">
        <v>0.0</v>
      </c>
      <c r="T102" s="33">
        <v>23.0</v>
      </c>
      <c r="U102" s="32">
        <v>0.0</v>
      </c>
      <c r="V102" s="33">
        <v>30.0</v>
      </c>
      <c r="W102" s="33">
        <v>60.0</v>
      </c>
      <c r="X102" s="32">
        <v>0.0</v>
      </c>
      <c r="Y102" s="33">
        <v>-1.0</v>
      </c>
      <c r="Z102" s="33">
        <f t="shared" si="22"/>
        <v>5</v>
      </c>
      <c r="AA102" s="33">
        <v>-1.0</v>
      </c>
      <c r="AB102" s="33">
        <v>0.0</v>
      </c>
      <c r="AC102" s="33">
        <v>4.0</v>
      </c>
      <c r="AD102" s="33">
        <v>27.0</v>
      </c>
      <c r="AE102" s="33">
        <v>3.0</v>
      </c>
      <c r="AF102" s="33">
        <v>2.0</v>
      </c>
      <c r="AG102" s="35">
        <v>22.0</v>
      </c>
    </row>
    <row r="103">
      <c r="A103" s="32" t="s">
        <v>359</v>
      </c>
      <c r="B103" s="32">
        <v>2016.0</v>
      </c>
      <c r="C103" s="32" t="s">
        <v>223</v>
      </c>
      <c r="D103" s="33" t="s">
        <v>495</v>
      </c>
      <c r="E103" s="33">
        <v>69.0</v>
      </c>
      <c r="F103" s="33">
        <v>78.0</v>
      </c>
      <c r="G103" s="33">
        <v>0.0</v>
      </c>
      <c r="H103" s="33">
        <v>0.0</v>
      </c>
      <c r="I103" s="33">
        <v>147.0</v>
      </c>
      <c r="J103" s="32">
        <f>+5</f>
        <v>5</v>
      </c>
      <c r="K103" s="34">
        <v>0.0</v>
      </c>
      <c r="L103" s="33">
        <v>35.0</v>
      </c>
      <c r="M103" s="33">
        <v>105.0</v>
      </c>
      <c r="N103" s="33">
        <v>0.0</v>
      </c>
      <c r="O103" s="33">
        <v>0.0</v>
      </c>
      <c r="P103" s="33">
        <v>17.0</v>
      </c>
      <c r="Q103" s="32">
        <v>0.0</v>
      </c>
      <c r="R103" s="35">
        <v>284.3</v>
      </c>
      <c r="S103" s="33">
        <v>0.0</v>
      </c>
      <c r="T103" s="33">
        <v>26.0</v>
      </c>
      <c r="U103" s="32">
        <v>0.0</v>
      </c>
      <c r="V103" s="33">
        <v>30.5</v>
      </c>
      <c r="W103" s="33">
        <v>61.0</v>
      </c>
      <c r="X103" s="32">
        <v>0.0</v>
      </c>
      <c r="Y103" s="33">
        <f>+2</f>
        <v>2</v>
      </c>
      <c r="Z103" s="33">
        <v>-1.0</v>
      </c>
      <c r="AA103" s="33">
        <f>+4</f>
        <v>4</v>
      </c>
      <c r="AB103" s="33">
        <v>0.0</v>
      </c>
      <c r="AC103" s="33">
        <v>5.0</v>
      </c>
      <c r="AD103" s="33">
        <v>24.0</v>
      </c>
      <c r="AE103" s="33">
        <v>4.0</v>
      </c>
      <c r="AF103" s="33">
        <v>3.0</v>
      </c>
      <c r="AG103" s="35">
        <v>22.0</v>
      </c>
    </row>
    <row r="104">
      <c r="A104" s="32" t="s">
        <v>359</v>
      </c>
      <c r="B104" s="32">
        <v>2016.0</v>
      </c>
      <c r="C104" s="32" t="s">
        <v>170</v>
      </c>
      <c r="D104" s="33" t="s">
        <v>495</v>
      </c>
      <c r="E104" s="33">
        <v>75.0</v>
      </c>
      <c r="F104" s="33">
        <v>73.0</v>
      </c>
      <c r="G104" s="33">
        <v>0.0</v>
      </c>
      <c r="H104" s="33">
        <v>0.0</v>
      </c>
      <c r="I104" s="33">
        <v>148.0</v>
      </c>
      <c r="J104" s="32">
        <f>+6</f>
        <v>6</v>
      </c>
      <c r="K104" s="34">
        <v>0.0</v>
      </c>
      <c r="L104" s="33">
        <v>114.0</v>
      </c>
      <c r="M104" s="33">
        <v>108.0</v>
      </c>
      <c r="N104" s="33">
        <v>0.0</v>
      </c>
      <c r="O104" s="33">
        <v>0.0</v>
      </c>
      <c r="P104" s="33">
        <v>21.0</v>
      </c>
      <c r="Q104" s="32">
        <v>0.0</v>
      </c>
      <c r="R104" s="35">
        <v>279.3</v>
      </c>
      <c r="S104" s="33">
        <v>0.0</v>
      </c>
      <c r="T104" s="33">
        <v>26.0</v>
      </c>
      <c r="U104" s="32">
        <v>0.0</v>
      </c>
      <c r="V104" s="33">
        <v>32.0</v>
      </c>
      <c r="W104" s="33">
        <v>64.0</v>
      </c>
      <c r="X104" s="32">
        <v>0.0</v>
      </c>
      <c r="Y104" s="33" t="s">
        <v>85</v>
      </c>
      <c r="Z104" s="33">
        <f>+5</f>
        <v>5</v>
      </c>
      <c r="AA104" s="33">
        <f>+1</f>
        <v>1</v>
      </c>
      <c r="AB104" s="33">
        <v>0.0</v>
      </c>
      <c r="AC104" s="33">
        <v>6.0</v>
      </c>
      <c r="AD104" s="33">
        <v>20.0</v>
      </c>
      <c r="AE104" s="33">
        <v>8.0</v>
      </c>
      <c r="AF104" s="33">
        <v>2.0</v>
      </c>
      <c r="AG104" s="35">
        <v>22.0</v>
      </c>
    </row>
    <row r="105">
      <c r="A105" s="32" t="s">
        <v>359</v>
      </c>
      <c r="B105" s="32">
        <v>2016.0</v>
      </c>
      <c r="C105" s="32" t="s">
        <v>227</v>
      </c>
      <c r="D105" s="33" t="s">
        <v>495</v>
      </c>
      <c r="E105" s="33">
        <v>73.0</v>
      </c>
      <c r="F105" s="33">
        <v>73.0</v>
      </c>
      <c r="G105" s="33">
        <v>0.0</v>
      </c>
      <c r="H105" s="33">
        <v>0.0</v>
      </c>
      <c r="I105" s="33">
        <v>146.0</v>
      </c>
      <c r="J105" s="32">
        <f>+4</f>
        <v>4</v>
      </c>
      <c r="K105" s="34">
        <v>0.0</v>
      </c>
      <c r="L105" s="33">
        <v>101.0</v>
      </c>
      <c r="M105" s="33">
        <v>99.0</v>
      </c>
      <c r="N105" s="33">
        <v>0.0</v>
      </c>
      <c r="O105" s="33">
        <v>0.0</v>
      </c>
      <c r="P105" s="33">
        <v>15.0</v>
      </c>
      <c r="Q105" s="32">
        <v>0.0</v>
      </c>
      <c r="R105" s="35">
        <v>295.5</v>
      </c>
      <c r="S105" s="33">
        <v>0.0</v>
      </c>
      <c r="T105" s="33">
        <v>23.0</v>
      </c>
      <c r="U105" s="32">
        <v>0.0</v>
      </c>
      <c r="V105" s="33">
        <v>31.5</v>
      </c>
      <c r="W105" s="33">
        <v>63.0</v>
      </c>
      <c r="X105" s="32">
        <v>0.0</v>
      </c>
      <c r="Y105" s="33">
        <f>+1</f>
        <v>1</v>
      </c>
      <c r="Z105" s="33">
        <f>+4</f>
        <v>4</v>
      </c>
      <c r="AA105" s="33">
        <v>-1.0</v>
      </c>
      <c r="AB105" s="33">
        <v>0.0</v>
      </c>
      <c r="AC105" s="33">
        <v>5.0</v>
      </c>
      <c r="AD105" s="33">
        <v>22.0</v>
      </c>
      <c r="AE105" s="33">
        <v>9.0</v>
      </c>
      <c r="AF105" s="33">
        <v>0.0</v>
      </c>
      <c r="AG105" s="35">
        <v>21.5</v>
      </c>
    </row>
    <row r="106">
      <c r="A106" s="32" t="s">
        <v>359</v>
      </c>
      <c r="B106" s="32">
        <v>2016.0</v>
      </c>
      <c r="C106" s="32" t="s">
        <v>276</v>
      </c>
      <c r="D106" s="33" t="s">
        <v>495</v>
      </c>
      <c r="E106" s="33">
        <v>71.0</v>
      </c>
      <c r="F106" s="33">
        <v>76.0</v>
      </c>
      <c r="G106" s="33">
        <v>0.0</v>
      </c>
      <c r="H106" s="33">
        <v>0.0</v>
      </c>
      <c r="I106" s="33">
        <v>147.0</v>
      </c>
      <c r="J106" s="32">
        <f>+5</f>
        <v>5</v>
      </c>
      <c r="K106" s="34">
        <v>0.0</v>
      </c>
      <c r="L106" s="33">
        <v>72.0</v>
      </c>
      <c r="M106" s="33">
        <v>105.0</v>
      </c>
      <c r="N106" s="33">
        <v>0.0</v>
      </c>
      <c r="O106" s="33">
        <v>0.0</v>
      </c>
      <c r="P106" s="33">
        <v>18.0</v>
      </c>
      <c r="Q106" s="32">
        <v>0.0</v>
      </c>
      <c r="R106" s="35">
        <v>295.5</v>
      </c>
      <c r="S106" s="33">
        <v>0.0</v>
      </c>
      <c r="T106" s="33">
        <v>23.0</v>
      </c>
      <c r="U106" s="32">
        <v>0.0</v>
      </c>
      <c r="V106" s="33">
        <v>30.0</v>
      </c>
      <c r="W106" s="33">
        <v>60.0</v>
      </c>
      <c r="X106" s="32">
        <v>0.0</v>
      </c>
      <c r="Y106" s="33">
        <f t="shared" ref="Y106:Y107" si="23">+2</f>
        <v>2</v>
      </c>
      <c r="Z106" s="33">
        <f>+5</f>
        <v>5</v>
      </c>
      <c r="AA106" s="33">
        <v>-2.0</v>
      </c>
      <c r="AB106" s="33">
        <v>0.0</v>
      </c>
      <c r="AC106" s="33">
        <v>4.0</v>
      </c>
      <c r="AD106" s="33">
        <v>27.0</v>
      </c>
      <c r="AE106" s="33">
        <v>2.0</v>
      </c>
      <c r="AF106" s="33">
        <v>3.0</v>
      </c>
      <c r="AG106" s="35">
        <v>21.5</v>
      </c>
    </row>
    <row r="107">
      <c r="A107" s="32" t="s">
        <v>359</v>
      </c>
      <c r="B107" s="32">
        <v>2016.0</v>
      </c>
      <c r="C107" s="32" t="s">
        <v>201</v>
      </c>
      <c r="D107" s="33" t="s">
        <v>495</v>
      </c>
      <c r="E107" s="33">
        <v>70.0</v>
      </c>
      <c r="F107" s="33">
        <v>74.0</v>
      </c>
      <c r="G107" s="33">
        <v>0.0</v>
      </c>
      <c r="H107" s="33">
        <v>0.0</v>
      </c>
      <c r="I107" s="33">
        <v>144.0</v>
      </c>
      <c r="J107" s="32">
        <f>+2</f>
        <v>2</v>
      </c>
      <c r="K107" s="34">
        <v>0.0</v>
      </c>
      <c r="L107" s="33">
        <v>55.0</v>
      </c>
      <c r="M107" s="33">
        <v>89.0</v>
      </c>
      <c r="N107" s="33">
        <v>0.0</v>
      </c>
      <c r="O107" s="33">
        <v>0.0</v>
      </c>
      <c r="P107" s="33">
        <v>12.0</v>
      </c>
      <c r="Q107" s="32">
        <v>0.0</v>
      </c>
      <c r="R107" s="35">
        <v>278.0</v>
      </c>
      <c r="S107" s="33">
        <v>0.0</v>
      </c>
      <c r="T107" s="33">
        <v>22.0</v>
      </c>
      <c r="U107" s="32">
        <v>0.0</v>
      </c>
      <c r="V107" s="33">
        <v>30.0</v>
      </c>
      <c r="W107" s="33">
        <v>60.0</v>
      </c>
      <c r="X107" s="32">
        <v>0.0</v>
      </c>
      <c r="Y107" s="33">
        <f t="shared" si="23"/>
        <v>2</v>
      </c>
      <c r="Z107" s="33">
        <f>+1</f>
        <v>1</v>
      </c>
      <c r="AA107" s="33">
        <v>-1.0</v>
      </c>
      <c r="AB107" s="33">
        <v>0.0</v>
      </c>
      <c r="AC107" s="33">
        <v>3.0</v>
      </c>
      <c r="AD107" s="33">
        <v>28.0</v>
      </c>
      <c r="AE107" s="33">
        <v>5.0</v>
      </c>
      <c r="AF107" s="33">
        <v>0.0</v>
      </c>
      <c r="AG107" s="35">
        <v>20.5</v>
      </c>
    </row>
    <row r="108">
      <c r="A108" s="32" t="s">
        <v>359</v>
      </c>
      <c r="B108" s="32">
        <v>2016.0</v>
      </c>
      <c r="C108" s="32" t="s">
        <v>518</v>
      </c>
      <c r="D108" s="33" t="s">
        <v>495</v>
      </c>
      <c r="E108" s="33">
        <v>74.0</v>
      </c>
      <c r="F108" s="33">
        <v>72.0</v>
      </c>
      <c r="G108" s="33">
        <v>0.0</v>
      </c>
      <c r="H108" s="33">
        <v>0.0</v>
      </c>
      <c r="I108" s="33">
        <v>146.0</v>
      </c>
      <c r="J108" s="32">
        <f t="shared" ref="J108:J109" si="24">+4</f>
        <v>4</v>
      </c>
      <c r="K108" s="34">
        <v>0.0</v>
      </c>
      <c r="L108" s="33">
        <v>109.0</v>
      </c>
      <c r="M108" s="33">
        <v>99.0</v>
      </c>
      <c r="N108" s="33">
        <v>0.0</v>
      </c>
      <c r="O108" s="33">
        <v>0.0</v>
      </c>
      <c r="P108" s="33">
        <v>14.0</v>
      </c>
      <c r="Q108" s="32">
        <v>0.0</v>
      </c>
      <c r="R108" s="35">
        <v>282.3</v>
      </c>
      <c r="S108" s="33">
        <v>0.0</v>
      </c>
      <c r="T108" s="33">
        <v>24.0</v>
      </c>
      <c r="U108" s="32">
        <v>0.0</v>
      </c>
      <c r="V108" s="33">
        <v>31.0</v>
      </c>
      <c r="W108" s="33">
        <v>62.0</v>
      </c>
      <c r="X108" s="32">
        <v>0.0</v>
      </c>
      <c r="Y108" s="33" t="s">
        <v>85</v>
      </c>
      <c r="Z108" s="33" t="s">
        <v>85</v>
      </c>
      <c r="AA108" s="33">
        <f>+4</f>
        <v>4</v>
      </c>
      <c r="AB108" s="33">
        <v>0.0</v>
      </c>
      <c r="AC108" s="33">
        <v>4.0</v>
      </c>
      <c r="AD108" s="33">
        <v>25.0</v>
      </c>
      <c r="AE108" s="33">
        <v>6.0</v>
      </c>
      <c r="AF108" s="33">
        <v>1.0</v>
      </c>
      <c r="AG108" s="35">
        <v>20.5</v>
      </c>
    </row>
    <row r="109">
      <c r="A109" s="32" t="s">
        <v>359</v>
      </c>
      <c r="B109" s="32">
        <v>2016.0</v>
      </c>
      <c r="C109" s="32" t="s">
        <v>519</v>
      </c>
      <c r="D109" s="33" t="s">
        <v>495</v>
      </c>
      <c r="E109" s="33">
        <v>72.0</v>
      </c>
      <c r="F109" s="33">
        <v>74.0</v>
      </c>
      <c r="G109" s="33">
        <v>0.0</v>
      </c>
      <c r="H109" s="33">
        <v>0.0</v>
      </c>
      <c r="I109" s="33">
        <v>146.0</v>
      </c>
      <c r="J109" s="32">
        <f t="shared" si="24"/>
        <v>4</v>
      </c>
      <c r="K109" s="34">
        <v>0.0</v>
      </c>
      <c r="L109" s="33">
        <v>83.0</v>
      </c>
      <c r="M109" s="33">
        <v>99.0</v>
      </c>
      <c r="N109" s="33">
        <v>0.0</v>
      </c>
      <c r="O109" s="33">
        <v>0.0</v>
      </c>
      <c r="P109" s="33">
        <v>16.0</v>
      </c>
      <c r="Q109" s="32">
        <v>0.0</v>
      </c>
      <c r="R109" s="35">
        <v>293.8</v>
      </c>
      <c r="S109" s="33">
        <v>0.0</v>
      </c>
      <c r="T109" s="33">
        <v>26.0</v>
      </c>
      <c r="U109" s="32">
        <v>0.0</v>
      </c>
      <c r="V109" s="33">
        <v>32.5</v>
      </c>
      <c r="W109" s="33">
        <v>65.0</v>
      </c>
      <c r="X109" s="32">
        <v>0.0</v>
      </c>
      <c r="Y109" s="33">
        <v>-1.0</v>
      </c>
      <c r="Z109" s="33">
        <f>+5</f>
        <v>5</v>
      </c>
      <c r="AA109" s="33" t="s">
        <v>85</v>
      </c>
      <c r="AB109" s="33">
        <v>0.0</v>
      </c>
      <c r="AC109" s="33">
        <v>4.0</v>
      </c>
      <c r="AD109" s="33">
        <v>25.0</v>
      </c>
      <c r="AE109" s="33">
        <v>6.0</v>
      </c>
      <c r="AF109" s="33">
        <v>1.0</v>
      </c>
      <c r="AG109" s="35">
        <v>20.5</v>
      </c>
    </row>
    <row r="110">
      <c r="A110" s="32" t="s">
        <v>359</v>
      </c>
      <c r="B110" s="32">
        <v>2016.0</v>
      </c>
      <c r="C110" s="32" t="s">
        <v>418</v>
      </c>
      <c r="D110" s="33" t="s">
        <v>495</v>
      </c>
      <c r="E110" s="33">
        <v>75.0</v>
      </c>
      <c r="F110" s="33">
        <v>76.0</v>
      </c>
      <c r="G110" s="33">
        <v>0.0</v>
      </c>
      <c r="H110" s="33">
        <v>0.0</v>
      </c>
      <c r="I110" s="33">
        <v>151.0</v>
      </c>
      <c r="J110" s="32">
        <f>+9</f>
        <v>9</v>
      </c>
      <c r="K110" s="34">
        <v>0.0</v>
      </c>
      <c r="L110" s="33">
        <v>114.0</v>
      </c>
      <c r="M110" s="33">
        <v>117.0</v>
      </c>
      <c r="N110" s="33">
        <v>0.0</v>
      </c>
      <c r="O110" s="33">
        <v>0.0</v>
      </c>
      <c r="P110" s="33">
        <v>15.0</v>
      </c>
      <c r="Q110" s="32">
        <v>0.0</v>
      </c>
      <c r="R110" s="35">
        <v>283.0</v>
      </c>
      <c r="S110" s="33">
        <v>0.0</v>
      </c>
      <c r="T110" s="33">
        <v>26.0</v>
      </c>
      <c r="U110" s="32">
        <v>0.0</v>
      </c>
      <c r="V110" s="33">
        <v>33.5</v>
      </c>
      <c r="W110" s="33">
        <v>67.0</v>
      </c>
      <c r="X110" s="32">
        <v>0.0</v>
      </c>
      <c r="Y110" s="33">
        <v>-1.0</v>
      </c>
      <c r="Z110" s="33">
        <f>+9</f>
        <v>9</v>
      </c>
      <c r="AA110" s="33">
        <f>+1</f>
        <v>1</v>
      </c>
      <c r="AB110" s="33">
        <v>0.0</v>
      </c>
      <c r="AC110" s="33">
        <v>6.0</v>
      </c>
      <c r="AD110" s="33">
        <v>19.0</v>
      </c>
      <c r="AE110" s="33">
        <v>8.0</v>
      </c>
      <c r="AF110" s="33">
        <v>3.0</v>
      </c>
      <c r="AG110" s="35">
        <v>20.5</v>
      </c>
    </row>
    <row r="111">
      <c r="A111" s="32" t="s">
        <v>359</v>
      </c>
      <c r="B111" s="32">
        <v>2016.0</v>
      </c>
      <c r="C111" s="32" t="s">
        <v>522</v>
      </c>
      <c r="D111" s="33" t="s">
        <v>495</v>
      </c>
      <c r="E111" s="33">
        <v>73.0</v>
      </c>
      <c r="F111" s="33">
        <v>72.0</v>
      </c>
      <c r="G111" s="33">
        <v>0.0</v>
      </c>
      <c r="H111" s="33">
        <v>0.0</v>
      </c>
      <c r="I111" s="33">
        <v>145.0</v>
      </c>
      <c r="J111" s="32">
        <f>+3</f>
        <v>3</v>
      </c>
      <c r="K111" s="34">
        <v>0.0</v>
      </c>
      <c r="L111" s="33">
        <v>101.0</v>
      </c>
      <c r="M111" s="33">
        <v>94.0</v>
      </c>
      <c r="N111" s="33">
        <v>0.0</v>
      </c>
      <c r="O111" s="33">
        <v>0.0</v>
      </c>
      <c r="P111" s="33">
        <v>19.0</v>
      </c>
      <c r="Q111" s="32">
        <v>0.0</v>
      </c>
      <c r="R111" s="35">
        <v>268.3</v>
      </c>
      <c r="S111" s="33">
        <v>0.0</v>
      </c>
      <c r="T111" s="33">
        <v>24.0</v>
      </c>
      <c r="U111" s="32">
        <v>0.0</v>
      </c>
      <c r="V111" s="33">
        <v>31.0</v>
      </c>
      <c r="W111" s="33">
        <v>62.0</v>
      </c>
      <c r="X111" s="32">
        <v>0.0</v>
      </c>
      <c r="Y111" s="33" t="s">
        <v>85</v>
      </c>
      <c r="Z111" s="33">
        <f>+3</f>
        <v>3</v>
      </c>
      <c r="AA111" s="33" t="s">
        <v>85</v>
      </c>
      <c r="AB111" s="33">
        <v>0.0</v>
      </c>
      <c r="AC111" s="33">
        <v>3.0</v>
      </c>
      <c r="AD111" s="33">
        <v>27.0</v>
      </c>
      <c r="AE111" s="33">
        <v>6.0</v>
      </c>
      <c r="AF111" s="33">
        <v>0.0</v>
      </c>
      <c r="AG111" s="35">
        <v>19.5</v>
      </c>
    </row>
    <row r="112">
      <c r="A112" s="32" t="s">
        <v>359</v>
      </c>
      <c r="B112" s="32">
        <v>2016.0</v>
      </c>
      <c r="C112" s="32" t="s">
        <v>261</v>
      </c>
      <c r="D112" s="33" t="s">
        <v>495</v>
      </c>
      <c r="E112" s="33">
        <v>74.0</v>
      </c>
      <c r="F112" s="33">
        <v>74.0</v>
      </c>
      <c r="G112" s="33">
        <v>0.0</v>
      </c>
      <c r="H112" s="33">
        <v>0.0</v>
      </c>
      <c r="I112" s="33">
        <v>148.0</v>
      </c>
      <c r="J112" s="32">
        <f>+6</f>
        <v>6</v>
      </c>
      <c r="K112" s="34">
        <v>0.0</v>
      </c>
      <c r="L112" s="33">
        <v>109.0</v>
      </c>
      <c r="M112" s="33">
        <v>108.0</v>
      </c>
      <c r="N112" s="33">
        <v>0.0</v>
      </c>
      <c r="O112" s="33">
        <v>0.0</v>
      </c>
      <c r="P112" s="33">
        <v>21.0</v>
      </c>
      <c r="Q112" s="32">
        <v>0.0</v>
      </c>
      <c r="R112" s="35">
        <v>289.0</v>
      </c>
      <c r="S112" s="33">
        <v>0.0</v>
      </c>
      <c r="T112" s="33">
        <v>18.0</v>
      </c>
      <c r="U112" s="32">
        <v>0.0</v>
      </c>
      <c r="V112" s="33">
        <v>27.5</v>
      </c>
      <c r="W112" s="33">
        <v>55.0</v>
      </c>
      <c r="X112" s="32">
        <v>0.0</v>
      </c>
      <c r="Y112" s="33" t="s">
        <v>85</v>
      </c>
      <c r="Z112" s="33">
        <f>+7</f>
        <v>7</v>
      </c>
      <c r="AA112" s="33">
        <v>-1.0</v>
      </c>
      <c r="AB112" s="33">
        <v>0.0</v>
      </c>
      <c r="AC112" s="33">
        <v>5.0</v>
      </c>
      <c r="AD112" s="33">
        <v>20.0</v>
      </c>
      <c r="AE112" s="33">
        <v>11.0</v>
      </c>
      <c r="AF112" s="33">
        <v>0.0</v>
      </c>
      <c r="AG112" s="35">
        <v>19.5</v>
      </c>
    </row>
    <row r="113">
      <c r="A113" s="32" t="s">
        <v>359</v>
      </c>
      <c r="B113" s="32">
        <v>2016.0</v>
      </c>
      <c r="C113" s="34" t="s">
        <v>257</v>
      </c>
      <c r="D113" s="33" t="s">
        <v>495</v>
      </c>
      <c r="E113" s="33">
        <v>74.0</v>
      </c>
      <c r="F113" s="33">
        <v>76.0</v>
      </c>
      <c r="G113" s="33">
        <v>0.0</v>
      </c>
      <c r="H113" s="33">
        <v>0.0</v>
      </c>
      <c r="I113" s="33">
        <v>150.0</v>
      </c>
      <c r="J113" s="34">
        <f>+8</f>
        <v>8</v>
      </c>
      <c r="K113" s="34">
        <v>0.0</v>
      </c>
      <c r="L113" s="33">
        <v>109.0</v>
      </c>
      <c r="M113" s="33">
        <v>115.0</v>
      </c>
      <c r="N113" s="33">
        <v>0.0</v>
      </c>
      <c r="O113" s="33">
        <v>0.0</v>
      </c>
      <c r="P113" s="33">
        <v>8.0</v>
      </c>
      <c r="Q113" s="32">
        <v>0.0</v>
      </c>
      <c r="R113" s="35">
        <v>331.8</v>
      </c>
      <c r="S113" s="33">
        <v>0.0</v>
      </c>
      <c r="T113" s="33">
        <v>25.0</v>
      </c>
      <c r="U113" s="32">
        <v>0.0</v>
      </c>
      <c r="V113" s="33">
        <v>33.5</v>
      </c>
      <c r="W113" s="33">
        <v>67.0</v>
      </c>
      <c r="X113" s="32">
        <v>0.0</v>
      </c>
      <c r="Y113" s="33">
        <f>+3</f>
        <v>3</v>
      </c>
      <c r="Z113" s="33">
        <f>+6</f>
        <v>6</v>
      </c>
      <c r="AA113" s="33">
        <v>-1.0</v>
      </c>
      <c r="AB113" s="33">
        <v>0.0</v>
      </c>
      <c r="AC113" s="33">
        <v>5.0</v>
      </c>
      <c r="AD113" s="33">
        <v>22.0</v>
      </c>
      <c r="AE113" s="33">
        <v>5.0</v>
      </c>
      <c r="AF113" s="33">
        <v>4.0</v>
      </c>
      <c r="AG113" s="35">
        <v>19.5</v>
      </c>
    </row>
    <row r="114">
      <c r="A114" s="32" t="s">
        <v>359</v>
      </c>
      <c r="B114" s="32">
        <v>2016.0</v>
      </c>
      <c r="C114" s="32" t="s">
        <v>249</v>
      </c>
      <c r="D114" s="33" t="s">
        <v>495</v>
      </c>
      <c r="E114" s="33">
        <v>70.0</v>
      </c>
      <c r="F114" s="33">
        <v>78.0</v>
      </c>
      <c r="G114" s="33">
        <v>0.0</v>
      </c>
      <c r="H114" s="33">
        <v>0.0</v>
      </c>
      <c r="I114" s="33">
        <v>148.0</v>
      </c>
      <c r="J114" s="32">
        <f>+6</f>
        <v>6</v>
      </c>
      <c r="K114" s="34">
        <v>0.0</v>
      </c>
      <c r="L114" s="33">
        <v>55.0</v>
      </c>
      <c r="M114" s="33">
        <v>108.0</v>
      </c>
      <c r="N114" s="33">
        <v>0.0</v>
      </c>
      <c r="O114" s="33">
        <v>0.0</v>
      </c>
      <c r="P114" s="33">
        <v>16.0</v>
      </c>
      <c r="Q114" s="32">
        <v>0.0</v>
      </c>
      <c r="R114" s="35">
        <v>298.3</v>
      </c>
      <c r="S114" s="33">
        <v>0.0</v>
      </c>
      <c r="T114" s="33">
        <v>25.0</v>
      </c>
      <c r="U114" s="32">
        <v>0.0</v>
      </c>
      <c r="V114" s="33">
        <v>31.5</v>
      </c>
      <c r="W114" s="33">
        <v>63.0</v>
      </c>
      <c r="X114" s="32">
        <v>0.0</v>
      </c>
      <c r="Y114" s="33">
        <f>+2</f>
        <v>2</v>
      </c>
      <c r="Z114" s="33">
        <f>+1</f>
        <v>1</v>
      </c>
      <c r="AA114" s="33">
        <f>+3</f>
        <v>3</v>
      </c>
      <c r="AB114" s="33">
        <v>0.0</v>
      </c>
      <c r="AC114" s="33">
        <v>4.0</v>
      </c>
      <c r="AD114" s="33">
        <v>24.0</v>
      </c>
      <c r="AE114" s="33">
        <v>6.0</v>
      </c>
      <c r="AF114" s="33">
        <v>2.0</v>
      </c>
      <c r="AG114" s="35">
        <v>19.0</v>
      </c>
    </row>
    <row r="115">
      <c r="A115" s="32" t="s">
        <v>359</v>
      </c>
      <c r="B115" s="32">
        <v>2016.0</v>
      </c>
      <c r="C115" s="32" t="s">
        <v>211</v>
      </c>
      <c r="D115" s="33" t="s">
        <v>495</v>
      </c>
      <c r="E115" s="33">
        <v>72.0</v>
      </c>
      <c r="F115" s="33">
        <v>71.0</v>
      </c>
      <c r="G115" s="33">
        <v>0.0</v>
      </c>
      <c r="H115" s="33">
        <v>0.0</v>
      </c>
      <c r="I115" s="33">
        <v>143.0</v>
      </c>
      <c r="J115" s="32">
        <f>+1</f>
        <v>1</v>
      </c>
      <c r="K115" s="34">
        <v>0.0</v>
      </c>
      <c r="L115" s="33">
        <v>83.0</v>
      </c>
      <c r="M115" s="33">
        <v>79.0</v>
      </c>
      <c r="N115" s="33">
        <v>0.0</v>
      </c>
      <c r="O115" s="33">
        <v>0.0</v>
      </c>
      <c r="P115" s="33">
        <v>22.0</v>
      </c>
      <c r="Q115" s="32">
        <v>0.0</v>
      </c>
      <c r="R115" s="35">
        <v>275.8</v>
      </c>
      <c r="S115" s="33">
        <v>0.0</v>
      </c>
      <c r="T115" s="33">
        <v>27.0</v>
      </c>
      <c r="U115" s="32">
        <v>0.0</v>
      </c>
      <c r="V115" s="33">
        <v>32.0</v>
      </c>
      <c r="W115" s="33">
        <v>64.0</v>
      </c>
      <c r="X115" s="32">
        <v>0.0</v>
      </c>
      <c r="Y115" s="33">
        <v>-1.0</v>
      </c>
      <c r="Z115" s="33">
        <f>+2</f>
        <v>2</v>
      </c>
      <c r="AA115" s="33" t="s">
        <v>85</v>
      </c>
      <c r="AB115" s="33">
        <v>0.0</v>
      </c>
      <c r="AC115" s="33">
        <v>1.0</v>
      </c>
      <c r="AD115" s="33">
        <v>33.0</v>
      </c>
      <c r="AE115" s="33">
        <v>2.0</v>
      </c>
      <c r="AF115" s="33">
        <v>0.0</v>
      </c>
      <c r="AG115" s="35">
        <v>18.5</v>
      </c>
    </row>
    <row r="116">
      <c r="A116" s="32" t="s">
        <v>359</v>
      </c>
      <c r="B116" s="32">
        <v>2016.0</v>
      </c>
      <c r="C116" s="32" t="s">
        <v>499</v>
      </c>
      <c r="D116" s="33" t="s">
        <v>495</v>
      </c>
      <c r="E116" s="33">
        <v>73.0</v>
      </c>
      <c r="F116" s="33">
        <v>75.0</v>
      </c>
      <c r="G116" s="33">
        <v>0.0</v>
      </c>
      <c r="H116" s="33">
        <v>0.0</v>
      </c>
      <c r="I116" s="33">
        <v>148.0</v>
      </c>
      <c r="J116" s="32">
        <f t="shared" ref="J116:J117" si="25">+6</f>
        <v>6</v>
      </c>
      <c r="K116" s="34">
        <v>0.0</v>
      </c>
      <c r="L116" s="33">
        <v>101.0</v>
      </c>
      <c r="M116" s="33">
        <v>108.0</v>
      </c>
      <c r="N116" s="33">
        <v>0.0</v>
      </c>
      <c r="O116" s="33">
        <v>0.0</v>
      </c>
      <c r="P116" s="33">
        <v>13.0</v>
      </c>
      <c r="Q116" s="32">
        <v>0.0</v>
      </c>
      <c r="R116" s="35">
        <v>282.3</v>
      </c>
      <c r="S116" s="33">
        <v>0.0</v>
      </c>
      <c r="T116" s="33">
        <v>21.0</v>
      </c>
      <c r="U116" s="32">
        <v>0.0</v>
      </c>
      <c r="V116" s="33">
        <v>30.5</v>
      </c>
      <c r="W116" s="33">
        <v>61.0</v>
      </c>
      <c r="X116" s="32">
        <v>0.0</v>
      </c>
      <c r="Y116" s="33" t="s">
        <v>85</v>
      </c>
      <c r="Z116" s="33">
        <f>+6</f>
        <v>6</v>
      </c>
      <c r="AA116" s="33" t="s">
        <v>85</v>
      </c>
      <c r="AB116" s="33">
        <v>0.0</v>
      </c>
      <c r="AC116" s="33">
        <v>4.0</v>
      </c>
      <c r="AD116" s="33">
        <v>23.0</v>
      </c>
      <c r="AE116" s="33">
        <v>8.0</v>
      </c>
      <c r="AF116" s="33">
        <v>1.0</v>
      </c>
      <c r="AG116" s="35">
        <v>18.5</v>
      </c>
    </row>
    <row r="117">
      <c r="A117" s="32" t="s">
        <v>359</v>
      </c>
      <c r="B117" s="32">
        <v>2016.0</v>
      </c>
      <c r="C117" s="32" t="s">
        <v>526</v>
      </c>
      <c r="D117" s="33" t="s">
        <v>495</v>
      </c>
      <c r="E117" s="33">
        <v>72.0</v>
      </c>
      <c r="F117" s="33">
        <v>76.0</v>
      </c>
      <c r="G117" s="33">
        <v>0.0</v>
      </c>
      <c r="H117" s="33">
        <v>0.0</v>
      </c>
      <c r="I117" s="33">
        <v>148.0</v>
      </c>
      <c r="J117" s="32">
        <f t="shared" si="25"/>
        <v>6</v>
      </c>
      <c r="K117" s="34">
        <v>0.0</v>
      </c>
      <c r="L117" s="33">
        <v>83.0</v>
      </c>
      <c r="M117" s="33">
        <v>108.0</v>
      </c>
      <c r="N117" s="33">
        <v>0.0</v>
      </c>
      <c r="O117" s="33">
        <v>0.0</v>
      </c>
      <c r="P117" s="33">
        <v>13.0</v>
      </c>
      <c r="Q117" s="32">
        <v>0.0</v>
      </c>
      <c r="R117" s="35">
        <v>291.5</v>
      </c>
      <c r="S117" s="33">
        <v>0.0</v>
      </c>
      <c r="T117" s="33">
        <v>22.0</v>
      </c>
      <c r="U117" s="32">
        <v>0.0</v>
      </c>
      <c r="V117" s="33">
        <v>31.5</v>
      </c>
      <c r="W117" s="33">
        <v>63.0</v>
      </c>
      <c r="X117" s="32">
        <v>0.0</v>
      </c>
      <c r="Y117" s="33">
        <f t="shared" ref="Y117:Y118" si="26">+2</f>
        <v>2</v>
      </c>
      <c r="Z117" s="33">
        <f t="shared" ref="Z117:Z118" si="27">+4</f>
        <v>4</v>
      </c>
      <c r="AA117" s="33" t="s">
        <v>85</v>
      </c>
      <c r="AB117" s="33">
        <v>0.0</v>
      </c>
      <c r="AC117" s="33">
        <v>4.0</v>
      </c>
      <c r="AD117" s="33">
        <v>22.0</v>
      </c>
      <c r="AE117" s="33">
        <v>10.0</v>
      </c>
      <c r="AF117" s="33">
        <v>0.0</v>
      </c>
      <c r="AG117" s="35">
        <v>18.0</v>
      </c>
    </row>
    <row r="118">
      <c r="A118" s="32" t="s">
        <v>359</v>
      </c>
      <c r="B118" s="32">
        <v>2016.0</v>
      </c>
      <c r="C118" s="32" t="s">
        <v>527</v>
      </c>
      <c r="D118" s="33" t="s">
        <v>495</v>
      </c>
      <c r="E118" s="33">
        <v>74.0</v>
      </c>
      <c r="F118" s="33">
        <v>76.0</v>
      </c>
      <c r="G118" s="33">
        <v>0.0</v>
      </c>
      <c r="H118" s="33">
        <v>0.0</v>
      </c>
      <c r="I118" s="33">
        <v>150.0</v>
      </c>
      <c r="J118" s="32">
        <f>+8</f>
        <v>8</v>
      </c>
      <c r="K118" s="34">
        <v>0.0</v>
      </c>
      <c r="L118" s="33">
        <v>109.0</v>
      </c>
      <c r="M118" s="33">
        <v>115.0</v>
      </c>
      <c r="N118" s="33">
        <v>0.0</v>
      </c>
      <c r="O118" s="33">
        <v>0.0</v>
      </c>
      <c r="P118" s="33">
        <v>17.0</v>
      </c>
      <c r="Q118" s="32">
        <v>0.0</v>
      </c>
      <c r="R118" s="35">
        <v>287.5</v>
      </c>
      <c r="S118" s="33">
        <v>0.0</v>
      </c>
      <c r="T118" s="33">
        <v>21.0</v>
      </c>
      <c r="U118" s="32">
        <v>0.0</v>
      </c>
      <c r="V118" s="33">
        <v>30.5</v>
      </c>
      <c r="W118" s="33">
        <v>61.0</v>
      </c>
      <c r="X118" s="32">
        <v>0.0</v>
      </c>
      <c r="Y118" s="33">
        <f t="shared" si="26"/>
        <v>2</v>
      </c>
      <c r="Z118" s="33">
        <f t="shared" si="27"/>
        <v>4</v>
      </c>
      <c r="AA118" s="33">
        <f>+2</f>
        <v>2</v>
      </c>
      <c r="AB118" s="33">
        <v>0.0</v>
      </c>
      <c r="AC118" s="33">
        <v>2.0</v>
      </c>
      <c r="AD118" s="33">
        <v>26.0</v>
      </c>
      <c r="AE118" s="33">
        <v>6.0</v>
      </c>
      <c r="AF118" s="33">
        <v>2.0</v>
      </c>
      <c r="AG118" s="35">
        <v>14.0</v>
      </c>
    </row>
    <row r="119">
      <c r="A119" s="32" t="s">
        <v>359</v>
      </c>
      <c r="B119" s="32">
        <v>2016.0</v>
      </c>
      <c r="C119" s="32" t="s">
        <v>468</v>
      </c>
      <c r="D119" s="33" t="s">
        <v>529</v>
      </c>
      <c r="E119" s="33">
        <v>75.0</v>
      </c>
      <c r="F119" s="33">
        <v>0.0</v>
      </c>
      <c r="G119" s="33">
        <v>0.0</v>
      </c>
      <c r="H119" s="33">
        <v>0.0</v>
      </c>
      <c r="I119" s="33">
        <v>75.0</v>
      </c>
      <c r="J119" s="32">
        <f>+4</f>
        <v>4</v>
      </c>
      <c r="K119" s="34">
        <v>0.0</v>
      </c>
      <c r="L119" s="33">
        <v>114.0</v>
      </c>
      <c r="M119" s="33">
        <v>0.0</v>
      </c>
      <c r="N119" s="33">
        <v>0.0</v>
      </c>
      <c r="O119" s="33">
        <v>0.0</v>
      </c>
      <c r="P119" s="33">
        <v>7.0</v>
      </c>
      <c r="Q119" s="32">
        <v>0.0</v>
      </c>
      <c r="R119" s="35">
        <v>284.0</v>
      </c>
      <c r="S119" s="33">
        <v>0.0</v>
      </c>
      <c r="T119" s="33">
        <v>15.0</v>
      </c>
      <c r="U119" s="32">
        <v>0.0</v>
      </c>
      <c r="V119" s="33">
        <v>36.0</v>
      </c>
      <c r="W119" s="33">
        <v>36.0</v>
      </c>
      <c r="X119" s="32">
        <v>0.0</v>
      </c>
      <c r="Y119" s="33" t="s">
        <v>85</v>
      </c>
      <c r="Z119" s="33">
        <f>+5</f>
        <v>5</v>
      </c>
      <c r="AA119" s="33">
        <v>-1.0</v>
      </c>
      <c r="AB119" s="33">
        <v>0.0</v>
      </c>
      <c r="AC119" s="33">
        <v>2.0</v>
      </c>
      <c r="AD119" s="33">
        <v>11.0</v>
      </c>
      <c r="AE119" s="33">
        <v>4.0</v>
      </c>
      <c r="AF119" s="33">
        <v>1.0</v>
      </c>
      <c r="AG119" s="35">
        <v>8.5</v>
      </c>
    </row>
    <row r="120">
      <c r="A120" s="32" t="s">
        <v>359</v>
      </c>
      <c r="B120" s="32">
        <v>2016.0</v>
      </c>
      <c r="C120" s="32" t="s">
        <v>278</v>
      </c>
      <c r="D120" s="33" t="s">
        <v>529</v>
      </c>
      <c r="E120" s="33">
        <v>76.0</v>
      </c>
      <c r="F120" s="33">
        <v>0.0</v>
      </c>
      <c r="G120" s="33">
        <v>0.0</v>
      </c>
      <c r="H120" s="33">
        <v>0.0</v>
      </c>
      <c r="I120" s="33">
        <v>76.0</v>
      </c>
      <c r="J120" s="32">
        <f>+5</f>
        <v>5</v>
      </c>
      <c r="K120" s="34">
        <v>0.0</v>
      </c>
      <c r="L120" s="33">
        <v>117.0</v>
      </c>
      <c r="M120" s="33">
        <v>0.0</v>
      </c>
      <c r="N120" s="33">
        <v>0.0</v>
      </c>
      <c r="O120" s="33">
        <v>0.0</v>
      </c>
      <c r="P120" s="33">
        <v>10.0</v>
      </c>
      <c r="Q120" s="32">
        <v>0.0</v>
      </c>
      <c r="R120" s="35">
        <v>281.0</v>
      </c>
      <c r="S120" s="33">
        <v>0.0</v>
      </c>
      <c r="T120" s="33">
        <v>12.0</v>
      </c>
      <c r="U120" s="32">
        <v>0.0</v>
      </c>
      <c r="V120" s="33">
        <v>33.0</v>
      </c>
      <c r="W120" s="33">
        <v>33.0</v>
      </c>
      <c r="X120" s="32">
        <v>0.0</v>
      </c>
      <c r="Y120" s="33">
        <f>+1</f>
        <v>1</v>
      </c>
      <c r="Z120" s="33">
        <f>+4</f>
        <v>4</v>
      </c>
      <c r="AA120" s="33" t="s">
        <v>85</v>
      </c>
      <c r="AB120" s="33">
        <v>0.0</v>
      </c>
      <c r="AC120" s="33">
        <v>0.0</v>
      </c>
      <c r="AD120" s="33">
        <v>14.0</v>
      </c>
      <c r="AE120" s="33">
        <v>3.0</v>
      </c>
      <c r="AF120" s="33">
        <v>1.0</v>
      </c>
      <c r="AG120" s="35">
        <v>4.5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1.14"/>
    <col customWidth="1" min="2" max="2" width="4.57"/>
    <col customWidth="1" min="3" max="3" width="20.43"/>
    <col customWidth="1" min="4" max="4" width="4.86"/>
    <col customWidth="1" min="5" max="8" width="2.86"/>
    <col customWidth="1" min="9" max="9" width="3.71"/>
    <col customWidth="1" min="10" max="10" width="4.14"/>
    <col customWidth="1" min="11" max="11" width="8.86"/>
    <col customWidth="1" min="12" max="15" width="5.71"/>
    <col customWidth="1" min="16" max="16" width="5.29"/>
    <col customWidth="1" min="17" max="17" width="4.71"/>
    <col customWidth="1" min="18" max="18" width="5.0"/>
    <col customWidth="1" min="19" max="19" width="4.71"/>
    <col customWidth="1" min="20" max="20" width="5.71"/>
    <col customWidth="1" min="21" max="21" width="4.71"/>
    <col customWidth="1" min="22" max="22" width="7.14"/>
    <col customWidth="1" min="23" max="23" width="6.57"/>
    <col customWidth="1" min="24" max="24" width="4.71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3.86"/>
    <col customWidth="1" min="33" max="33" width="5.0"/>
  </cols>
  <sheetData>
    <row r="1">
      <c r="A1" s="28" t="s">
        <v>332</v>
      </c>
      <c r="B1" s="28" t="s">
        <v>333</v>
      </c>
      <c r="C1" s="28" t="s">
        <v>1</v>
      </c>
      <c r="D1" s="29" t="s">
        <v>334</v>
      </c>
      <c r="E1" s="29" t="s">
        <v>335</v>
      </c>
      <c r="F1" s="29" t="s">
        <v>336</v>
      </c>
      <c r="G1" s="29" t="s">
        <v>337</v>
      </c>
      <c r="H1" s="29" t="s">
        <v>338</v>
      </c>
      <c r="I1" s="29" t="s">
        <v>339</v>
      </c>
      <c r="J1" s="28" t="s">
        <v>340</v>
      </c>
      <c r="K1" s="30" t="s">
        <v>341</v>
      </c>
      <c r="L1" s="29" t="s">
        <v>342</v>
      </c>
      <c r="M1" s="29" t="s">
        <v>343</v>
      </c>
      <c r="N1" s="29" t="s">
        <v>344</v>
      </c>
      <c r="O1" s="29" t="s">
        <v>345</v>
      </c>
      <c r="P1" s="29" t="s">
        <v>346</v>
      </c>
      <c r="Q1" s="28" t="s">
        <v>317</v>
      </c>
      <c r="R1" s="31" t="s">
        <v>347</v>
      </c>
      <c r="S1" s="29" t="s">
        <v>317</v>
      </c>
      <c r="T1" s="29" t="s">
        <v>348</v>
      </c>
      <c r="U1" s="28" t="s">
        <v>317</v>
      </c>
      <c r="V1" s="29" t="s">
        <v>349</v>
      </c>
      <c r="W1" s="29" t="s">
        <v>350</v>
      </c>
      <c r="X1" s="28" t="s">
        <v>317</v>
      </c>
      <c r="Y1" s="29" t="s">
        <v>351</v>
      </c>
      <c r="Z1" s="29" t="s">
        <v>352</v>
      </c>
      <c r="AA1" s="29" t="s">
        <v>353</v>
      </c>
      <c r="AB1" s="29" t="s">
        <v>354</v>
      </c>
      <c r="AC1" s="29" t="s">
        <v>355</v>
      </c>
      <c r="AD1" s="29" t="s">
        <v>356</v>
      </c>
      <c r="AE1" s="29" t="s">
        <v>357</v>
      </c>
      <c r="AF1" s="29" t="s">
        <v>358</v>
      </c>
      <c r="AG1" s="31" t="s">
        <v>308</v>
      </c>
    </row>
    <row r="2">
      <c r="A2" s="32" t="s">
        <v>359</v>
      </c>
      <c r="B2" s="32">
        <v>2015.0</v>
      </c>
      <c r="C2" s="34" t="s">
        <v>106</v>
      </c>
      <c r="D2" s="33">
        <v>1.0</v>
      </c>
      <c r="E2" s="33">
        <v>70.0</v>
      </c>
      <c r="F2" s="33">
        <v>68.0</v>
      </c>
      <c r="G2" s="33">
        <v>61.0</v>
      </c>
      <c r="H2" s="33">
        <v>67.0</v>
      </c>
      <c r="I2" s="33">
        <v>266.0</v>
      </c>
      <c r="J2" s="34">
        <v>-18.0</v>
      </c>
      <c r="K2" s="34">
        <v>1206000.0</v>
      </c>
      <c r="L2" s="33">
        <v>62.0</v>
      </c>
      <c r="M2" s="33">
        <v>35.0</v>
      </c>
      <c r="N2" s="33">
        <v>1.0</v>
      </c>
      <c r="O2" s="33">
        <v>1.0</v>
      </c>
      <c r="P2" s="33">
        <v>36.0</v>
      </c>
      <c r="Q2" s="32" t="s">
        <v>412</v>
      </c>
      <c r="R2" s="35">
        <v>282.3</v>
      </c>
      <c r="S2" s="33" t="s">
        <v>384</v>
      </c>
      <c r="T2" s="33">
        <v>58.0</v>
      </c>
      <c r="U2" s="32" t="s">
        <v>362</v>
      </c>
      <c r="V2" s="33">
        <v>28.0</v>
      </c>
      <c r="W2" s="33">
        <v>112.0</v>
      </c>
      <c r="X2" s="32" t="s">
        <v>365</v>
      </c>
      <c r="Y2" s="33">
        <v>-4.0</v>
      </c>
      <c r="Z2" s="33">
        <v>-9.0</v>
      </c>
      <c r="AA2" s="33">
        <v>-5.0</v>
      </c>
      <c r="AB2" s="33">
        <v>0.0</v>
      </c>
      <c r="AC2" s="33">
        <v>22.0</v>
      </c>
      <c r="AD2" s="33">
        <v>46.0</v>
      </c>
      <c r="AE2" s="33">
        <v>4.0</v>
      </c>
      <c r="AF2" s="33">
        <v>0.0</v>
      </c>
      <c r="AG2" s="35">
        <v>117.0</v>
      </c>
    </row>
    <row r="3">
      <c r="A3" s="32" t="s">
        <v>359</v>
      </c>
      <c r="B3" s="32">
        <v>2015.0</v>
      </c>
      <c r="C3" s="32" t="s">
        <v>61</v>
      </c>
      <c r="D3" s="33">
        <v>2.0</v>
      </c>
      <c r="E3" s="33">
        <v>67.0</v>
      </c>
      <c r="F3" s="33">
        <v>65.0</v>
      </c>
      <c r="G3" s="33">
        <v>68.0</v>
      </c>
      <c r="H3" s="33">
        <v>69.0</v>
      </c>
      <c r="I3" s="33">
        <v>269.0</v>
      </c>
      <c r="J3" s="32">
        <v>-15.0</v>
      </c>
      <c r="K3" s="34">
        <v>723600.0</v>
      </c>
      <c r="L3" s="33">
        <v>18.0</v>
      </c>
      <c r="M3" s="33">
        <v>2.0</v>
      </c>
      <c r="N3" s="33">
        <v>3.0</v>
      </c>
      <c r="O3" s="33">
        <v>2.0</v>
      </c>
      <c r="P3" s="33">
        <v>36.0</v>
      </c>
      <c r="Q3" s="32" t="s">
        <v>412</v>
      </c>
      <c r="R3" s="35">
        <v>301.3</v>
      </c>
      <c r="S3" s="33" t="s">
        <v>360</v>
      </c>
      <c r="T3" s="33">
        <v>55.0</v>
      </c>
      <c r="U3" s="32" t="s">
        <v>361</v>
      </c>
      <c r="V3" s="33">
        <v>26.8</v>
      </c>
      <c r="W3" s="33">
        <v>107.0</v>
      </c>
      <c r="X3" s="32">
        <v>1.0</v>
      </c>
      <c r="Y3" s="33">
        <v>-4.0</v>
      </c>
      <c r="Z3" s="33">
        <v>-9.0</v>
      </c>
      <c r="AA3" s="33">
        <v>-2.0</v>
      </c>
      <c r="AB3" s="33">
        <v>1.0</v>
      </c>
      <c r="AC3" s="33">
        <v>24.0</v>
      </c>
      <c r="AD3" s="33">
        <v>36.0</v>
      </c>
      <c r="AE3" s="33">
        <v>11.0</v>
      </c>
      <c r="AF3" s="33">
        <v>0.0</v>
      </c>
      <c r="AG3" s="35">
        <v>112.5</v>
      </c>
    </row>
    <row r="4">
      <c r="A4" s="32" t="s">
        <v>359</v>
      </c>
      <c r="B4" s="32">
        <v>2015.0</v>
      </c>
      <c r="C4" s="32" t="s">
        <v>172</v>
      </c>
      <c r="D4" s="33">
        <v>3.0</v>
      </c>
      <c r="E4" s="33">
        <v>68.0</v>
      </c>
      <c r="F4" s="33">
        <v>65.0</v>
      </c>
      <c r="G4" s="33">
        <v>68.0</v>
      </c>
      <c r="H4" s="33">
        <v>69.0</v>
      </c>
      <c r="I4" s="33">
        <v>270.0</v>
      </c>
      <c r="J4" s="32">
        <v>-14.0</v>
      </c>
      <c r="K4" s="34">
        <v>455600.0</v>
      </c>
      <c r="L4" s="33">
        <v>27.0</v>
      </c>
      <c r="M4" s="33">
        <v>4.0</v>
      </c>
      <c r="N4" s="33">
        <v>4.0</v>
      </c>
      <c r="O4" s="33">
        <v>3.0</v>
      </c>
      <c r="P4" s="33">
        <v>41.0</v>
      </c>
      <c r="Q4" s="32" t="s">
        <v>386</v>
      </c>
      <c r="R4" s="35">
        <v>294.8</v>
      </c>
      <c r="S4" s="33" t="s">
        <v>415</v>
      </c>
      <c r="T4" s="33">
        <v>53.0</v>
      </c>
      <c r="U4" s="32" t="s">
        <v>382</v>
      </c>
      <c r="V4" s="33">
        <v>27.5</v>
      </c>
      <c r="W4" s="33">
        <v>110.0</v>
      </c>
      <c r="X4" s="32" t="s">
        <v>362</v>
      </c>
      <c r="Y4" s="33">
        <v>-2.0</v>
      </c>
      <c r="Z4" s="33">
        <v>-8.0</v>
      </c>
      <c r="AA4" s="33">
        <v>-4.0</v>
      </c>
      <c r="AB4" s="33">
        <v>0.0</v>
      </c>
      <c r="AC4" s="33">
        <v>22.0</v>
      </c>
      <c r="AD4" s="33">
        <v>43.0</v>
      </c>
      <c r="AE4" s="33">
        <v>6.0</v>
      </c>
      <c r="AF4" s="33">
        <v>1.0</v>
      </c>
      <c r="AG4" s="35">
        <v>101.5</v>
      </c>
    </row>
    <row r="5">
      <c r="A5" s="32" t="s">
        <v>359</v>
      </c>
      <c r="B5" s="32">
        <v>2015.0</v>
      </c>
      <c r="C5" s="32" t="s">
        <v>57</v>
      </c>
      <c r="D5" s="33" t="s">
        <v>392</v>
      </c>
      <c r="E5" s="33">
        <v>67.0</v>
      </c>
      <c r="F5" s="33">
        <v>71.0</v>
      </c>
      <c r="G5" s="33">
        <v>64.0</v>
      </c>
      <c r="H5" s="33">
        <v>70.0</v>
      </c>
      <c r="I5" s="33">
        <v>272.0</v>
      </c>
      <c r="J5" s="32">
        <v>-12.0</v>
      </c>
      <c r="K5" s="34">
        <v>242875.0</v>
      </c>
      <c r="L5" s="33">
        <v>18.0</v>
      </c>
      <c r="M5" s="33">
        <v>35.0</v>
      </c>
      <c r="N5" s="33">
        <v>8.0</v>
      </c>
      <c r="O5" s="33">
        <v>4.0</v>
      </c>
      <c r="P5" s="33">
        <v>39.0</v>
      </c>
      <c r="Q5" s="32" t="s">
        <v>395</v>
      </c>
      <c r="R5" s="35">
        <v>291.3</v>
      </c>
      <c r="S5" s="33">
        <v>43.0</v>
      </c>
      <c r="T5" s="33">
        <v>60.0</v>
      </c>
      <c r="U5" s="32">
        <v>2.0</v>
      </c>
      <c r="V5" s="33">
        <v>30.5</v>
      </c>
      <c r="W5" s="33">
        <v>122.0</v>
      </c>
      <c r="X5" s="32" t="s">
        <v>383</v>
      </c>
      <c r="Y5" s="33">
        <f>+2</f>
        <v>2</v>
      </c>
      <c r="Z5" s="33">
        <v>-7.0</v>
      </c>
      <c r="AA5" s="33">
        <v>-7.0</v>
      </c>
      <c r="AB5" s="33">
        <v>1.0</v>
      </c>
      <c r="AC5" s="33">
        <v>21.0</v>
      </c>
      <c r="AD5" s="33">
        <v>40.0</v>
      </c>
      <c r="AE5" s="33">
        <v>9.0</v>
      </c>
      <c r="AF5" s="33">
        <v>1.0</v>
      </c>
      <c r="AG5" s="35">
        <v>101.5</v>
      </c>
    </row>
    <row r="6">
      <c r="A6" s="32" t="s">
        <v>359</v>
      </c>
      <c r="B6" s="32">
        <v>2015.0</v>
      </c>
      <c r="C6" s="32" t="s">
        <v>27</v>
      </c>
      <c r="D6" s="33" t="s">
        <v>392</v>
      </c>
      <c r="E6" s="33">
        <v>66.0</v>
      </c>
      <c r="F6" s="33">
        <v>71.0</v>
      </c>
      <c r="G6" s="33">
        <v>68.0</v>
      </c>
      <c r="H6" s="33">
        <v>67.0</v>
      </c>
      <c r="I6" s="33">
        <v>272.0</v>
      </c>
      <c r="J6" s="32">
        <v>-12.0</v>
      </c>
      <c r="K6" s="34">
        <v>242875.0</v>
      </c>
      <c r="L6" s="33">
        <v>10.0</v>
      </c>
      <c r="M6" s="33">
        <v>19.0</v>
      </c>
      <c r="N6" s="33">
        <v>18.0</v>
      </c>
      <c r="O6" s="33">
        <v>4.0</v>
      </c>
      <c r="P6" s="33">
        <v>36.0</v>
      </c>
      <c r="Q6" s="32" t="s">
        <v>412</v>
      </c>
      <c r="R6" s="35">
        <v>309.5</v>
      </c>
      <c r="S6" s="33">
        <v>7.0</v>
      </c>
      <c r="T6" s="33">
        <v>55.0</v>
      </c>
      <c r="U6" s="32" t="s">
        <v>361</v>
      </c>
      <c r="V6" s="33">
        <v>29.5</v>
      </c>
      <c r="W6" s="33">
        <v>118.0</v>
      </c>
      <c r="X6" s="32" t="s">
        <v>369</v>
      </c>
      <c r="Y6" s="33">
        <v>-4.0</v>
      </c>
      <c r="Z6" s="33">
        <v>-1.0</v>
      </c>
      <c r="AA6" s="33">
        <v>-7.0</v>
      </c>
      <c r="AB6" s="33">
        <v>2.0</v>
      </c>
      <c r="AC6" s="33">
        <v>15.0</v>
      </c>
      <c r="AD6" s="33">
        <v>48.0</v>
      </c>
      <c r="AE6" s="33">
        <v>7.0</v>
      </c>
      <c r="AF6" s="33">
        <v>0.0</v>
      </c>
      <c r="AG6" s="35">
        <v>97.5</v>
      </c>
    </row>
    <row r="7">
      <c r="A7" s="32" t="s">
        <v>359</v>
      </c>
      <c r="B7" s="32">
        <v>2015.0</v>
      </c>
      <c r="C7" s="32" t="s">
        <v>417</v>
      </c>
      <c r="D7" s="33" t="s">
        <v>392</v>
      </c>
      <c r="E7" s="33">
        <v>66.0</v>
      </c>
      <c r="F7" s="33">
        <v>71.0</v>
      </c>
      <c r="G7" s="33">
        <v>65.0</v>
      </c>
      <c r="H7" s="33">
        <v>70.0</v>
      </c>
      <c r="I7" s="33">
        <v>272.0</v>
      </c>
      <c r="J7" s="32">
        <v>-12.0</v>
      </c>
      <c r="K7" s="34">
        <v>242875.0</v>
      </c>
      <c r="L7" s="33">
        <v>10.0</v>
      </c>
      <c r="M7" s="33">
        <v>19.0</v>
      </c>
      <c r="N7" s="33">
        <v>8.0</v>
      </c>
      <c r="O7" s="33">
        <v>4.0</v>
      </c>
      <c r="P7" s="33">
        <v>38.0</v>
      </c>
      <c r="Q7" s="32" t="s">
        <v>393</v>
      </c>
      <c r="R7" s="35">
        <v>310.8</v>
      </c>
      <c r="S7" s="33">
        <v>6.0</v>
      </c>
      <c r="T7" s="33">
        <v>55.0</v>
      </c>
      <c r="U7" s="32" t="s">
        <v>361</v>
      </c>
      <c r="V7" s="33">
        <v>29.8</v>
      </c>
      <c r="W7" s="33">
        <v>119.0</v>
      </c>
      <c r="X7" s="32" t="s">
        <v>388</v>
      </c>
      <c r="Y7" s="33" t="s">
        <v>85</v>
      </c>
      <c r="Z7" s="33">
        <v>-6.0</v>
      </c>
      <c r="AA7" s="33">
        <v>-6.0</v>
      </c>
      <c r="AB7" s="33">
        <v>1.0</v>
      </c>
      <c r="AC7" s="33">
        <v>18.0</v>
      </c>
      <c r="AD7" s="33">
        <v>46.0</v>
      </c>
      <c r="AE7" s="33">
        <v>6.0</v>
      </c>
      <c r="AF7" s="33">
        <v>1.0</v>
      </c>
      <c r="AG7" s="35">
        <v>97.0</v>
      </c>
    </row>
    <row r="8">
      <c r="A8" s="32" t="s">
        <v>359</v>
      </c>
      <c r="B8" s="32">
        <v>2015.0</v>
      </c>
      <c r="C8" s="32" t="s">
        <v>418</v>
      </c>
      <c r="D8" s="33" t="s">
        <v>392</v>
      </c>
      <c r="E8" s="33">
        <v>70.0</v>
      </c>
      <c r="F8" s="33">
        <v>68.0</v>
      </c>
      <c r="G8" s="33">
        <v>64.0</v>
      </c>
      <c r="H8" s="33">
        <v>70.0</v>
      </c>
      <c r="I8" s="33">
        <v>272.0</v>
      </c>
      <c r="J8" s="32">
        <v>-12.0</v>
      </c>
      <c r="K8" s="34">
        <v>242875.0</v>
      </c>
      <c r="L8" s="33">
        <v>62.0</v>
      </c>
      <c r="M8" s="33">
        <v>35.0</v>
      </c>
      <c r="N8" s="33">
        <v>8.0</v>
      </c>
      <c r="O8" s="33">
        <v>4.0</v>
      </c>
      <c r="P8" s="33">
        <v>36.0</v>
      </c>
      <c r="Q8" s="32" t="s">
        <v>412</v>
      </c>
      <c r="R8" s="35">
        <v>307.3</v>
      </c>
      <c r="S8" s="33">
        <v>8.0</v>
      </c>
      <c r="T8" s="33">
        <v>56.0</v>
      </c>
      <c r="U8" s="32" t="s">
        <v>374</v>
      </c>
      <c r="V8" s="33">
        <v>28.3</v>
      </c>
      <c r="W8" s="33">
        <v>113.0</v>
      </c>
      <c r="X8" s="32" t="s">
        <v>419</v>
      </c>
      <c r="Y8" s="33">
        <v>-2.0</v>
      </c>
      <c r="Z8" s="33">
        <v>-3.0</v>
      </c>
      <c r="AA8" s="33">
        <v>-7.0</v>
      </c>
      <c r="AB8" s="33">
        <v>0.0</v>
      </c>
      <c r="AC8" s="33">
        <v>22.0</v>
      </c>
      <c r="AD8" s="33">
        <v>40.0</v>
      </c>
      <c r="AE8" s="33">
        <v>10.0</v>
      </c>
      <c r="AF8" s="33">
        <v>0.0</v>
      </c>
      <c r="AG8" s="35">
        <v>97.0</v>
      </c>
    </row>
    <row r="9">
      <c r="A9" s="32" t="s">
        <v>359</v>
      </c>
      <c r="B9" s="32">
        <v>2015.0</v>
      </c>
      <c r="C9" s="32" t="s">
        <v>151</v>
      </c>
      <c r="D9" s="33" t="s">
        <v>392</v>
      </c>
      <c r="E9" s="33">
        <v>67.0</v>
      </c>
      <c r="F9" s="33">
        <v>67.0</v>
      </c>
      <c r="G9" s="33">
        <v>67.0</v>
      </c>
      <c r="H9" s="33">
        <v>71.0</v>
      </c>
      <c r="I9" s="33">
        <v>272.0</v>
      </c>
      <c r="J9" s="32">
        <v>-12.0</v>
      </c>
      <c r="K9" s="34">
        <v>242875.0</v>
      </c>
      <c r="L9" s="33">
        <v>18.0</v>
      </c>
      <c r="M9" s="33">
        <v>5.0</v>
      </c>
      <c r="N9" s="33">
        <v>4.0</v>
      </c>
      <c r="O9" s="33">
        <v>4.0</v>
      </c>
      <c r="P9" s="33">
        <v>39.0</v>
      </c>
      <c r="Q9" s="32" t="s">
        <v>395</v>
      </c>
      <c r="R9" s="35">
        <v>288.6</v>
      </c>
      <c r="S9" s="33" t="s">
        <v>396</v>
      </c>
      <c r="T9" s="33">
        <v>52.0</v>
      </c>
      <c r="U9" s="32" t="s">
        <v>420</v>
      </c>
      <c r="V9" s="33">
        <v>28.3</v>
      </c>
      <c r="W9" s="33">
        <v>113.0</v>
      </c>
      <c r="X9" s="32" t="s">
        <v>419</v>
      </c>
      <c r="Y9" s="33">
        <v>-2.0</v>
      </c>
      <c r="Z9" s="33">
        <v>-4.0</v>
      </c>
      <c r="AA9" s="33">
        <v>-6.0</v>
      </c>
      <c r="AB9" s="33">
        <v>0.0</v>
      </c>
      <c r="AC9" s="33">
        <v>20.0</v>
      </c>
      <c r="AD9" s="33">
        <v>45.0</v>
      </c>
      <c r="AE9" s="33">
        <v>6.0</v>
      </c>
      <c r="AF9" s="33">
        <v>1.0</v>
      </c>
      <c r="AG9" s="35">
        <v>94.5</v>
      </c>
    </row>
    <row r="10">
      <c r="A10" s="32" t="s">
        <v>359</v>
      </c>
      <c r="B10" s="32">
        <v>2015.0</v>
      </c>
      <c r="C10" s="32" t="s">
        <v>87</v>
      </c>
      <c r="D10" s="33" t="s">
        <v>392</v>
      </c>
      <c r="E10" s="33">
        <v>67.0</v>
      </c>
      <c r="F10" s="33">
        <v>67.0</v>
      </c>
      <c r="G10" s="33">
        <v>69.0</v>
      </c>
      <c r="H10" s="33">
        <v>69.0</v>
      </c>
      <c r="I10" s="33">
        <v>272.0</v>
      </c>
      <c r="J10" s="32">
        <v>-12.0</v>
      </c>
      <c r="K10" s="34">
        <v>242875.0</v>
      </c>
      <c r="L10" s="33">
        <v>18.0</v>
      </c>
      <c r="M10" s="33">
        <v>5.0</v>
      </c>
      <c r="N10" s="33">
        <v>12.0</v>
      </c>
      <c r="O10" s="33">
        <v>4.0</v>
      </c>
      <c r="P10" s="33">
        <v>45.0</v>
      </c>
      <c r="Q10" s="32">
        <v>1.0</v>
      </c>
      <c r="R10" s="35">
        <v>284.5</v>
      </c>
      <c r="S10" s="33">
        <v>61.0</v>
      </c>
      <c r="T10" s="33">
        <v>57.0</v>
      </c>
      <c r="U10" s="32" t="s">
        <v>381</v>
      </c>
      <c r="V10" s="33">
        <v>29.0</v>
      </c>
      <c r="W10" s="33">
        <v>116.0</v>
      </c>
      <c r="X10" s="32" t="s">
        <v>421</v>
      </c>
      <c r="Y10" s="33">
        <v>-2.0</v>
      </c>
      <c r="Z10" s="33">
        <v>-8.0</v>
      </c>
      <c r="AA10" s="33">
        <v>-2.0</v>
      </c>
      <c r="AB10" s="33">
        <v>0.0</v>
      </c>
      <c r="AC10" s="33">
        <v>18.0</v>
      </c>
      <c r="AD10" s="33">
        <v>48.0</v>
      </c>
      <c r="AE10" s="33">
        <v>6.0</v>
      </c>
      <c r="AF10" s="33">
        <v>0.0</v>
      </c>
      <c r="AG10" s="35">
        <v>91.0</v>
      </c>
    </row>
    <row r="11">
      <c r="A11" s="32" t="s">
        <v>359</v>
      </c>
      <c r="B11" s="32">
        <v>2015.0</v>
      </c>
      <c r="C11" s="32" t="s">
        <v>24</v>
      </c>
      <c r="D11" s="33" t="s">
        <v>423</v>
      </c>
      <c r="E11" s="33">
        <v>71.0</v>
      </c>
      <c r="F11" s="33">
        <v>68.0</v>
      </c>
      <c r="G11" s="33">
        <v>67.0</v>
      </c>
      <c r="H11" s="33">
        <v>70.0</v>
      </c>
      <c r="I11" s="33">
        <v>276.0</v>
      </c>
      <c r="J11" s="32">
        <v>-8.0</v>
      </c>
      <c r="K11" s="34">
        <v>93800.0</v>
      </c>
      <c r="L11" s="33">
        <v>82.0</v>
      </c>
      <c r="M11" s="33">
        <v>52.0</v>
      </c>
      <c r="N11" s="33">
        <v>21.0</v>
      </c>
      <c r="O11" s="33">
        <v>18.0</v>
      </c>
      <c r="P11" s="33">
        <v>29.0</v>
      </c>
      <c r="Q11" s="32" t="s">
        <v>424</v>
      </c>
      <c r="R11" s="35">
        <v>319.0</v>
      </c>
      <c r="S11" s="33">
        <v>1.0</v>
      </c>
      <c r="T11" s="33">
        <v>53.0</v>
      </c>
      <c r="U11" s="32" t="s">
        <v>382</v>
      </c>
      <c r="V11" s="33">
        <v>29.3</v>
      </c>
      <c r="W11" s="33">
        <v>117.0</v>
      </c>
      <c r="X11" s="32" t="s">
        <v>382</v>
      </c>
      <c r="Y11" s="33">
        <f>+1</f>
        <v>1</v>
      </c>
      <c r="Z11" s="33">
        <v>-2.0</v>
      </c>
      <c r="AA11" s="33">
        <v>-7.0</v>
      </c>
      <c r="AB11" s="33">
        <v>1.0</v>
      </c>
      <c r="AC11" s="33">
        <v>22.0</v>
      </c>
      <c r="AD11" s="33">
        <v>35.0</v>
      </c>
      <c r="AE11" s="33">
        <v>12.0</v>
      </c>
      <c r="AF11" s="33">
        <v>2.0</v>
      </c>
      <c r="AG11" s="35">
        <v>88.5</v>
      </c>
    </row>
    <row r="12">
      <c r="A12" s="32" t="s">
        <v>359</v>
      </c>
      <c r="B12" s="32">
        <v>2015.0</v>
      </c>
      <c r="C12" s="32" t="s">
        <v>425</v>
      </c>
      <c r="D12" s="33">
        <v>10.0</v>
      </c>
      <c r="E12" s="33">
        <v>63.0</v>
      </c>
      <c r="F12" s="33">
        <v>68.0</v>
      </c>
      <c r="G12" s="33">
        <v>71.0</v>
      </c>
      <c r="H12" s="33">
        <v>71.0</v>
      </c>
      <c r="I12" s="33">
        <v>273.0</v>
      </c>
      <c r="J12" s="32">
        <v>-11.0</v>
      </c>
      <c r="K12" s="34">
        <v>180900.0</v>
      </c>
      <c r="L12" s="33">
        <v>1.0</v>
      </c>
      <c r="M12" s="33">
        <v>1.0</v>
      </c>
      <c r="N12" s="33">
        <v>8.0</v>
      </c>
      <c r="O12" s="33">
        <v>10.0</v>
      </c>
      <c r="P12" s="33">
        <v>37.0</v>
      </c>
      <c r="Q12" s="32" t="s">
        <v>379</v>
      </c>
      <c r="R12" s="35">
        <v>281.5</v>
      </c>
      <c r="S12" s="33" t="s">
        <v>426</v>
      </c>
      <c r="T12" s="33">
        <v>56.0</v>
      </c>
      <c r="U12" s="32" t="s">
        <v>374</v>
      </c>
      <c r="V12" s="33">
        <v>29.5</v>
      </c>
      <c r="W12" s="33">
        <v>118.0</v>
      </c>
      <c r="X12" s="32" t="s">
        <v>369</v>
      </c>
      <c r="Y12" s="33">
        <v>-1.0</v>
      </c>
      <c r="Z12" s="33">
        <v>-5.0</v>
      </c>
      <c r="AA12" s="33">
        <v>-5.0</v>
      </c>
      <c r="AB12" s="33">
        <v>1.0</v>
      </c>
      <c r="AC12" s="33">
        <v>18.0</v>
      </c>
      <c r="AD12" s="33">
        <v>44.0</v>
      </c>
      <c r="AE12" s="33">
        <v>9.0</v>
      </c>
      <c r="AF12" s="33">
        <v>0.0</v>
      </c>
      <c r="AG12" s="35">
        <v>86.5</v>
      </c>
    </row>
    <row r="13">
      <c r="A13" s="32" t="s">
        <v>359</v>
      </c>
      <c r="B13" s="32">
        <v>2015.0</v>
      </c>
      <c r="C13" s="32" t="s">
        <v>427</v>
      </c>
      <c r="D13" s="33" t="s">
        <v>374</v>
      </c>
      <c r="E13" s="33">
        <v>65.0</v>
      </c>
      <c r="F13" s="33">
        <v>73.0</v>
      </c>
      <c r="G13" s="33">
        <v>68.0</v>
      </c>
      <c r="H13" s="33">
        <v>68.0</v>
      </c>
      <c r="I13" s="33">
        <v>274.0</v>
      </c>
      <c r="J13" s="32">
        <v>-10.0</v>
      </c>
      <c r="K13" s="34">
        <v>147400.0</v>
      </c>
      <c r="L13" s="33">
        <v>6.0</v>
      </c>
      <c r="M13" s="33">
        <v>35.0</v>
      </c>
      <c r="N13" s="33">
        <v>21.0</v>
      </c>
      <c r="O13" s="33">
        <v>11.0</v>
      </c>
      <c r="P13" s="33">
        <v>40.0</v>
      </c>
      <c r="Q13" s="32" t="s">
        <v>428</v>
      </c>
      <c r="R13" s="35">
        <v>293.0</v>
      </c>
      <c r="S13" s="33" t="s">
        <v>429</v>
      </c>
      <c r="T13" s="33">
        <v>49.0</v>
      </c>
      <c r="U13" s="32" t="s">
        <v>430</v>
      </c>
      <c r="V13" s="33">
        <v>27.5</v>
      </c>
      <c r="W13" s="33">
        <v>110.0</v>
      </c>
      <c r="X13" s="32" t="s">
        <v>362</v>
      </c>
      <c r="Y13" s="33">
        <f>+1</f>
        <v>1</v>
      </c>
      <c r="Z13" s="33">
        <v>-6.0</v>
      </c>
      <c r="AA13" s="33">
        <v>-5.0</v>
      </c>
      <c r="AB13" s="33">
        <v>0.0</v>
      </c>
      <c r="AC13" s="33">
        <v>22.0</v>
      </c>
      <c r="AD13" s="33">
        <v>39.0</v>
      </c>
      <c r="AE13" s="33">
        <v>10.0</v>
      </c>
      <c r="AF13" s="33">
        <v>1.0</v>
      </c>
      <c r="AG13" s="35">
        <v>85.5</v>
      </c>
    </row>
    <row r="14">
      <c r="A14" s="32" t="s">
        <v>359</v>
      </c>
      <c r="B14" s="32">
        <v>2015.0</v>
      </c>
      <c r="C14" s="32" t="s">
        <v>32</v>
      </c>
      <c r="D14" s="33" t="s">
        <v>428</v>
      </c>
      <c r="E14" s="33">
        <v>66.0</v>
      </c>
      <c r="F14" s="33">
        <v>69.0</v>
      </c>
      <c r="G14" s="33">
        <v>68.0</v>
      </c>
      <c r="H14" s="33">
        <v>72.0</v>
      </c>
      <c r="I14" s="33">
        <v>275.0</v>
      </c>
      <c r="J14" s="32">
        <v>-9.0</v>
      </c>
      <c r="K14" s="34">
        <v>113900.0</v>
      </c>
      <c r="L14" s="33">
        <v>10.0</v>
      </c>
      <c r="M14" s="33">
        <v>14.0</v>
      </c>
      <c r="N14" s="33">
        <v>12.0</v>
      </c>
      <c r="O14" s="33">
        <v>15.0</v>
      </c>
      <c r="P14" s="33">
        <v>33.0</v>
      </c>
      <c r="Q14" s="32" t="s">
        <v>431</v>
      </c>
      <c r="R14" s="35">
        <v>287.3</v>
      </c>
      <c r="S14" s="33" t="s">
        <v>432</v>
      </c>
      <c r="T14" s="33">
        <v>49.0</v>
      </c>
      <c r="U14" s="32" t="s">
        <v>430</v>
      </c>
      <c r="V14" s="33">
        <v>27.3</v>
      </c>
      <c r="W14" s="33">
        <v>109.0</v>
      </c>
      <c r="X14" s="32">
        <v>2.0</v>
      </c>
      <c r="Y14" s="33">
        <v>-3.0</v>
      </c>
      <c r="Z14" s="33">
        <v>-2.0</v>
      </c>
      <c r="AA14" s="33">
        <v>-4.0</v>
      </c>
      <c r="AB14" s="33">
        <v>1.0</v>
      </c>
      <c r="AC14" s="33">
        <v>19.0</v>
      </c>
      <c r="AD14" s="33">
        <v>41.0</v>
      </c>
      <c r="AE14" s="33">
        <v>10.0</v>
      </c>
      <c r="AF14" s="33">
        <v>1.0</v>
      </c>
      <c r="AG14" s="35">
        <v>85.5</v>
      </c>
    </row>
    <row r="15">
      <c r="A15" s="32" t="s">
        <v>359</v>
      </c>
      <c r="B15" s="32">
        <v>2015.0</v>
      </c>
      <c r="C15" s="32" t="s">
        <v>187</v>
      </c>
      <c r="D15" s="33" t="s">
        <v>374</v>
      </c>
      <c r="E15" s="33">
        <v>68.0</v>
      </c>
      <c r="F15" s="33">
        <v>66.0</v>
      </c>
      <c r="G15" s="33">
        <v>67.0</v>
      </c>
      <c r="H15" s="33">
        <v>73.0</v>
      </c>
      <c r="I15" s="33">
        <v>274.0</v>
      </c>
      <c r="J15" s="32">
        <v>-10.0</v>
      </c>
      <c r="K15" s="34">
        <v>147400.0</v>
      </c>
      <c r="L15" s="33">
        <v>27.0</v>
      </c>
      <c r="M15" s="33">
        <v>5.0</v>
      </c>
      <c r="N15" s="33">
        <v>4.0</v>
      </c>
      <c r="O15" s="33">
        <v>11.0</v>
      </c>
      <c r="P15" s="33">
        <v>38.0</v>
      </c>
      <c r="Q15" s="32" t="s">
        <v>393</v>
      </c>
      <c r="R15" s="35">
        <v>294.3</v>
      </c>
      <c r="S15" s="33">
        <v>32.0</v>
      </c>
      <c r="T15" s="33">
        <v>54.0</v>
      </c>
      <c r="U15" s="32" t="s">
        <v>433</v>
      </c>
      <c r="V15" s="33">
        <v>28.8</v>
      </c>
      <c r="W15" s="33">
        <v>115.0</v>
      </c>
      <c r="X15" s="32" t="s">
        <v>366</v>
      </c>
      <c r="Y15" s="33">
        <v>-1.0</v>
      </c>
      <c r="Z15" s="33">
        <v>-6.0</v>
      </c>
      <c r="AA15" s="33">
        <v>-3.0</v>
      </c>
      <c r="AB15" s="33">
        <v>0.0</v>
      </c>
      <c r="AC15" s="33">
        <v>21.0</v>
      </c>
      <c r="AD15" s="33">
        <v>41.0</v>
      </c>
      <c r="AE15" s="33">
        <v>9.0</v>
      </c>
      <c r="AF15" s="33">
        <v>1.0</v>
      </c>
      <c r="AG15" s="35">
        <v>84.0</v>
      </c>
    </row>
    <row r="16">
      <c r="A16" s="32" t="s">
        <v>359</v>
      </c>
      <c r="B16" s="32">
        <v>2015.0</v>
      </c>
      <c r="C16" s="34" t="s">
        <v>325</v>
      </c>
      <c r="D16" s="33" t="s">
        <v>374</v>
      </c>
      <c r="E16" s="33">
        <v>67.0</v>
      </c>
      <c r="F16" s="33">
        <v>67.0</v>
      </c>
      <c r="G16" s="33">
        <v>67.0</v>
      </c>
      <c r="H16" s="33">
        <v>73.0</v>
      </c>
      <c r="I16" s="33">
        <v>274.0</v>
      </c>
      <c r="J16" s="34">
        <v>-10.0</v>
      </c>
      <c r="K16" s="34">
        <v>147400.0</v>
      </c>
      <c r="L16" s="33">
        <v>18.0</v>
      </c>
      <c r="M16" s="33">
        <v>5.0</v>
      </c>
      <c r="N16" s="33">
        <v>4.0</v>
      </c>
      <c r="O16" s="33">
        <v>11.0</v>
      </c>
      <c r="P16" s="33">
        <v>35.0</v>
      </c>
      <c r="Q16" s="32" t="s">
        <v>434</v>
      </c>
      <c r="R16" s="35">
        <v>311.8</v>
      </c>
      <c r="S16" s="33">
        <v>5.0</v>
      </c>
      <c r="T16" s="33">
        <v>53.0</v>
      </c>
      <c r="U16" s="32" t="s">
        <v>382</v>
      </c>
      <c r="V16" s="33">
        <v>29.8</v>
      </c>
      <c r="W16" s="33">
        <v>119.0</v>
      </c>
      <c r="X16" s="32" t="s">
        <v>388</v>
      </c>
      <c r="Y16" s="33">
        <v>-2.0</v>
      </c>
      <c r="Z16" s="33" t="s">
        <v>85</v>
      </c>
      <c r="AA16" s="33">
        <v>-8.0</v>
      </c>
      <c r="AB16" s="33">
        <v>1.0</v>
      </c>
      <c r="AC16" s="33">
        <v>16.0</v>
      </c>
      <c r="AD16" s="33">
        <v>47.0</v>
      </c>
      <c r="AE16" s="33">
        <v>8.0</v>
      </c>
      <c r="AF16" s="33">
        <v>0.0</v>
      </c>
      <c r="AG16" s="35">
        <v>81.5</v>
      </c>
    </row>
    <row r="17">
      <c r="A17" s="32" t="s">
        <v>359</v>
      </c>
      <c r="B17" s="32">
        <v>2015.0</v>
      </c>
      <c r="C17" s="32" t="s">
        <v>157</v>
      </c>
      <c r="D17" s="33" t="s">
        <v>423</v>
      </c>
      <c r="E17" s="33">
        <v>64.0</v>
      </c>
      <c r="F17" s="33">
        <v>68.0</v>
      </c>
      <c r="G17" s="33">
        <v>67.0</v>
      </c>
      <c r="H17" s="33">
        <v>77.0</v>
      </c>
      <c r="I17" s="33">
        <v>276.0</v>
      </c>
      <c r="J17" s="32">
        <v>-8.0</v>
      </c>
      <c r="K17" s="34">
        <v>93800.0</v>
      </c>
      <c r="L17" s="33">
        <v>3.0</v>
      </c>
      <c r="M17" s="33">
        <v>2.0</v>
      </c>
      <c r="N17" s="33">
        <v>1.0</v>
      </c>
      <c r="O17" s="33">
        <v>18.0</v>
      </c>
      <c r="P17" s="33">
        <v>44.0</v>
      </c>
      <c r="Q17" s="32" t="s">
        <v>377</v>
      </c>
      <c r="R17" s="35">
        <v>302.9</v>
      </c>
      <c r="S17" s="33">
        <v>15.0</v>
      </c>
      <c r="T17" s="33">
        <v>53.0</v>
      </c>
      <c r="U17" s="32" t="s">
        <v>382</v>
      </c>
      <c r="V17" s="33">
        <v>30.0</v>
      </c>
      <c r="W17" s="33">
        <v>120.0</v>
      </c>
      <c r="X17" s="32" t="s">
        <v>436</v>
      </c>
      <c r="Y17" s="33">
        <f t="shared" ref="Y17:Y19" si="1">+2</f>
        <v>2</v>
      </c>
      <c r="Z17" s="33">
        <v>-5.0</v>
      </c>
      <c r="AA17" s="33">
        <v>-5.0</v>
      </c>
      <c r="AB17" s="33">
        <v>0.0</v>
      </c>
      <c r="AC17" s="33">
        <v>20.0</v>
      </c>
      <c r="AD17" s="33">
        <v>42.0</v>
      </c>
      <c r="AE17" s="33">
        <v>8.0</v>
      </c>
      <c r="AF17" s="33">
        <v>2.0</v>
      </c>
      <c r="AG17" s="35">
        <v>80.0</v>
      </c>
    </row>
    <row r="18">
      <c r="A18" s="32" t="s">
        <v>359</v>
      </c>
      <c r="B18" s="32">
        <v>2015.0</v>
      </c>
      <c r="C18" s="32" t="s">
        <v>437</v>
      </c>
      <c r="D18" s="33" t="s">
        <v>395</v>
      </c>
      <c r="E18" s="33">
        <v>69.0</v>
      </c>
      <c r="F18" s="33">
        <v>69.0</v>
      </c>
      <c r="G18" s="33">
        <v>67.0</v>
      </c>
      <c r="H18" s="33">
        <v>72.0</v>
      </c>
      <c r="I18" s="33">
        <v>277.0</v>
      </c>
      <c r="J18" s="32">
        <v>-7.0</v>
      </c>
      <c r="K18" s="34">
        <v>61193.0</v>
      </c>
      <c r="L18" s="33">
        <v>43.0</v>
      </c>
      <c r="M18" s="33">
        <v>35.0</v>
      </c>
      <c r="N18" s="33">
        <v>18.0</v>
      </c>
      <c r="O18" s="33">
        <v>21.0</v>
      </c>
      <c r="P18" s="33">
        <v>28.0</v>
      </c>
      <c r="Q18" s="32" t="s">
        <v>438</v>
      </c>
      <c r="R18" s="35">
        <v>292.1</v>
      </c>
      <c r="S18" s="33">
        <v>40.0</v>
      </c>
      <c r="T18" s="33">
        <v>52.0</v>
      </c>
      <c r="U18" s="32" t="s">
        <v>420</v>
      </c>
      <c r="V18" s="33">
        <v>28.5</v>
      </c>
      <c r="W18" s="33">
        <v>114.0</v>
      </c>
      <c r="X18" s="32" t="s">
        <v>386</v>
      </c>
      <c r="Y18" s="33">
        <f t="shared" si="1"/>
        <v>2</v>
      </c>
      <c r="Z18" s="33">
        <v>-4.0</v>
      </c>
      <c r="AA18" s="33">
        <v>-5.0</v>
      </c>
      <c r="AB18" s="33">
        <v>1.0</v>
      </c>
      <c r="AC18" s="33">
        <v>17.0</v>
      </c>
      <c r="AD18" s="33">
        <v>45.0</v>
      </c>
      <c r="AE18" s="33">
        <v>7.0</v>
      </c>
      <c r="AF18" s="33">
        <v>2.0</v>
      </c>
      <c r="AG18" s="35">
        <v>80.0</v>
      </c>
    </row>
    <row r="19">
      <c r="A19" s="32" t="s">
        <v>359</v>
      </c>
      <c r="B19" s="32">
        <v>2015.0</v>
      </c>
      <c r="C19" s="32" t="s">
        <v>439</v>
      </c>
      <c r="D19" s="33" t="s">
        <v>415</v>
      </c>
      <c r="E19" s="33">
        <v>71.0</v>
      </c>
      <c r="F19" s="33">
        <v>69.0</v>
      </c>
      <c r="G19" s="33">
        <v>72.0</v>
      </c>
      <c r="H19" s="33">
        <v>66.0</v>
      </c>
      <c r="I19" s="33">
        <v>278.0</v>
      </c>
      <c r="J19" s="32">
        <v>-6.0</v>
      </c>
      <c r="K19" s="34">
        <v>38116.0</v>
      </c>
      <c r="L19" s="33">
        <v>82.0</v>
      </c>
      <c r="M19" s="33">
        <v>63.0</v>
      </c>
      <c r="N19" s="33">
        <v>63.0</v>
      </c>
      <c r="O19" s="33">
        <v>30.0</v>
      </c>
      <c r="P19" s="33">
        <v>37.0</v>
      </c>
      <c r="Q19" s="32" t="s">
        <v>379</v>
      </c>
      <c r="R19" s="35">
        <v>293.6</v>
      </c>
      <c r="S19" s="33">
        <v>34.0</v>
      </c>
      <c r="T19" s="33">
        <v>53.0</v>
      </c>
      <c r="U19" s="32" t="s">
        <v>382</v>
      </c>
      <c r="V19" s="33">
        <v>29.3</v>
      </c>
      <c r="W19" s="33">
        <v>117.0</v>
      </c>
      <c r="X19" s="32" t="s">
        <v>382</v>
      </c>
      <c r="Y19" s="33">
        <f t="shared" si="1"/>
        <v>2</v>
      </c>
      <c r="Z19" s="33" t="s">
        <v>85</v>
      </c>
      <c r="AA19" s="33">
        <v>-8.0</v>
      </c>
      <c r="AB19" s="33">
        <v>1.0</v>
      </c>
      <c r="AC19" s="33">
        <v>18.0</v>
      </c>
      <c r="AD19" s="33">
        <v>43.0</v>
      </c>
      <c r="AE19" s="33">
        <v>7.0</v>
      </c>
      <c r="AF19" s="33">
        <v>3.0</v>
      </c>
      <c r="AG19" s="35">
        <v>80.0</v>
      </c>
    </row>
    <row r="20">
      <c r="A20" s="32" t="s">
        <v>359</v>
      </c>
      <c r="B20" s="32">
        <v>2015.0</v>
      </c>
      <c r="C20" s="32" t="s">
        <v>440</v>
      </c>
      <c r="D20" s="33" t="s">
        <v>423</v>
      </c>
      <c r="E20" s="33">
        <v>68.0</v>
      </c>
      <c r="F20" s="33">
        <v>66.0</v>
      </c>
      <c r="G20" s="33">
        <v>74.0</v>
      </c>
      <c r="H20" s="33">
        <v>68.0</v>
      </c>
      <c r="I20" s="33">
        <v>276.0</v>
      </c>
      <c r="J20" s="32">
        <v>-8.0</v>
      </c>
      <c r="K20" s="34">
        <v>93800.0</v>
      </c>
      <c r="L20" s="33">
        <v>27.0</v>
      </c>
      <c r="M20" s="33">
        <v>5.0</v>
      </c>
      <c r="N20" s="33">
        <v>42.0</v>
      </c>
      <c r="O20" s="33">
        <v>18.0</v>
      </c>
      <c r="P20" s="33">
        <v>36.0</v>
      </c>
      <c r="Q20" s="32" t="s">
        <v>412</v>
      </c>
      <c r="R20" s="35">
        <v>315.9</v>
      </c>
      <c r="S20" s="33">
        <v>2.0</v>
      </c>
      <c r="T20" s="33">
        <v>53.0</v>
      </c>
      <c r="U20" s="32" t="s">
        <v>382</v>
      </c>
      <c r="V20" s="33">
        <v>28.5</v>
      </c>
      <c r="W20" s="33">
        <v>114.0</v>
      </c>
      <c r="X20" s="32" t="s">
        <v>386</v>
      </c>
      <c r="Y20" s="33">
        <v>-1.0</v>
      </c>
      <c r="Z20" s="33">
        <v>-5.0</v>
      </c>
      <c r="AA20" s="33">
        <v>-2.0</v>
      </c>
      <c r="AB20" s="33">
        <v>0.0</v>
      </c>
      <c r="AC20" s="33">
        <v>20.0</v>
      </c>
      <c r="AD20" s="33">
        <v>41.0</v>
      </c>
      <c r="AE20" s="33">
        <v>10.0</v>
      </c>
      <c r="AF20" s="33">
        <v>1.0</v>
      </c>
      <c r="AG20" s="35">
        <v>79.5</v>
      </c>
    </row>
    <row r="21">
      <c r="A21" s="32" t="s">
        <v>359</v>
      </c>
      <c r="B21" s="32">
        <v>2015.0</v>
      </c>
      <c r="C21" s="34" t="s">
        <v>441</v>
      </c>
      <c r="D21" s="33" t="s">
        <v>395</v>
      </c>
      <c r="E21" s="33">
        <v>69.0</v>
      </c>
      <c r="F21" s="33">
        <v>65.0</v>
      </c>
      <c r="G21" s="33">
        <v>72.0</v>
      </c>
      <c r="H21" s="33">
        <v>71.0</v>
      </c>
      <c r="I21" s="33">
        <v>277.0</v>
      </c>
      <c r="J21" s="34">
        <v>-7.0</v>
      </c>
      <c r="K21" s="34">
        <v>61193.0</v>
      </c>
      <c r="L21" s="33">
        <v>43.0</v>
      </c>
      <c r="M21" s="33">
        <v>5.0</v>
      </c>
      <c r="N21" s="33">
        <v>21.0</v>
      </c>
      <c r="O21" s="33">
        <v>21.0</v>
      </c>
      <c r="P21" s="33">
        <v>35.0</v>
      </c>
      <c r="Q21" s="32" t="s">
        <v>434</v>
      </c>
      <c r="R21" s="35">
        <v>293.0</v>
      </c>
      <c r="S21" s="33" t="s">
        <v>429</v>
      </c>
      <c r="T21" s="33">
        <v>55.0</v>
      </c>
      <c r="U21" s="32" t="s">
        <v>361</v>
      </c>
      <c r="V21" s="33">
        <v>29.5</v>
      </c>
      <c r="W21" s="33">
        <v>118.0</v>
      </c>
      <c r="X21" s="32" t="s">
        <v>369</v>
      </c>
      <c r="Y21" s="33">
        <v>-2.0</v>
      </c>
      <c r="Z21" s="33">
        <v>-1.0</v>
      </c>
      <c r="AA21" s="33">
        <v>-4.0</v>
      </c>
      <c r="AB21" s="33">
        <v>0.0</v>
      </c>
      <c r="AC21" s="33">
        <v>21.0</v>
      </c>
      <c r="AD21" s="33">
        <v>39.0</v>
      </c>
      <c r="AE21" s="33">
        <v>10.0</v>
      </c>
      <c r="AF21" s="33">
        <v>2.0</v>
      </c>
      <c r="AG21" s="35">
        <v>79.5</v>
      </c>
    </row>
    <row r="22">
      <c r="A22" s="32" t="s">
        <v>359</v>
      </c>
      <c r="B22" s="32">
        <v>2015.0</v>
      </c>
      <c r="C22" s="32" t="s">
        <v>37</v>
      </c>
      <c r="D22" s="33" t="s">
        <v>395</v>
      </c>
      <c r="E22" s="33">
        <v>68.0</v>
      </c>
      <c r="F22" s="33">
        <v>72.0</v>
      </c>
      <c r="G22" s="33">
        <v>67.0</v>
      </c>
      <c r="H22" s="33">
        <v>70.0</v>
      </c>
      <c r="I22" s="33">
        <v>277.0</v>
      </c>
      <c r="J22" s="32">
        <v>-7.0</v>
      </c>
      <c r="K22" s="34">
        <v>61193.0</v>
      </c>
      <c r="L22" s="33">
        <v>27.0</v>
      </c>
      <c r="M22" s="33">
        <v>63.0</v>
      </c>
      <c r="N22" s="33">
        <v>33.0</v>
      </c>
      <c r="O22" s="33">
        <v>21.0</v>
      </c>
      <c r="P22" s="33">
        <v>40.0</v>
      </c>
      <c r="Q22" s="32" t="s">
        <v>428</v>
      </c>
      <c r="R22" s="35">
        <v>281.1</v>
      </c>
      <c r="S22" s="33">
        <v>70.0</v>
      </c>
      <c r="T22" s="33">
        <v>52.0</v>
      </c>
      <c r="U22" s="32" t="s">
        <v>420</v>
      </c>
      <c r="V22" s="33">
        <v>30.3</v>
      </c>
      <c r="W22" s="33">
        <v>121.0</v>
      </c>
      <c r="X22" s="32" t="s">
        <v>404</v>
      </c>
      <c r="Y22" s="33">
        <f>+5</f>
        <v>5</v>
      </c>
      <c r="Z22" s="33">
        <v>-5.0</v>
      </c>
      <c r="AA22" s="33">
        <v>-7.0</v>
      </c>
      <c r="AB22" s="33">
        <v>2.0</v>
      </c>
      <c r="AC22" s="33">
        <v>14.0</v>
      </c>
      <c r="AD22" s="33">
        <v>46.0</v>
      </c>
      <c r="AE22" s="33">
        <v>9.0</v>
      </c>
      <c r="AF22" s="33">
        <v>1.0</v>
      </c>
      <c r="AG22" s="35">
        <v>79.5</v>
      </c>
    </row>
    <row r="23">
      <c r="A23" s="32" t="s">
        <v>359</v>
      </c>
      <c r="B23" s="32">
        <v>2015.0</v>
      </c>
      <c r="C23" s="32" t="s">
        <v>442</v>
      </c>
      <c r="D23" s="33" t="s">
        <v>395</v>
      </c>
      <c r="E23" s="33">
        <v>68.0</v>
      </c>
      <c r="F23" s="33">
        <v>71.0</v>
      </c>
      <c r="G23" s="33">
        <v>70.0</v>
      </c>
      <c r="H23" s="33">
        <v>68.0</v>
      </c>
      <c r="I23" s="33">
        <v>277.0</v>
      </c>
      <c r="J23" s="32">
        <v>-7.0</v>
      </c>
      <c r="K23" s="34">
        <v>61193.0</v>
      </c>
      <c r="L23" s="33">
        <v>27.0</v>
      </c>
      <c r="M23" s="33">
        <v>52.0</v>
      </c>
      <c r="N23" s="33">
        <v>49.0</v>
      </c>
      <c r="O23" s="33">
        <v>21.0</v>
      </c>
      <c r="P23" s="33">
        <v>39.0</v>
      </c>
      <c r="Q23" s="32" t="s">
        <v>395</v>
      </c>
      <c r="R23" s="35">
        <v>307.1</v>
      </c>
      <c r="S23" s="33">
        <v>9.0</v>
      </c>
      <c r="T23" s="33">
        <v>57.0</v>
      </c>
      <c r="U23" s="32" t="s">
        <v>381</v>
      </c>
      <c r="V23" s="33">
        <v>30.3</v>
      </c>
      <c r="W23" s="33">
        <v>121.0</v>
      </c>
      <c r="X23" s="32" t="s">
        <v>404</v>
      </c>
      <c r="Y23" s="33">
        <f>+2</f>
        <v>2</v>
      </c>
      <c r="Z23" s="33">
        <v>-6.0</v>
      </c>
      <c r="AA23" s="33">
        <v>-3.0</v>
      </c>
      <c r="AB23" s="33">
        <v>1.0</v>
      </c>
      <c r="AC23" s="33">
        <v>18.0</v>
      </c>
      <c r="AD23" s="33">
        <v>40.0</v>
      </c>
      <c r="AE23" s="33">
        <v>13.0</v>
      </c>
      <c r="AF23" s="33">
        <v>0.0</v>
      </c>
      <c r="AG23" s="35">
        <v>79.5</v>
      </c>
    </row>
    <row r="24">
      <c r="A24" s="32" t="s">
        <v>359</v>
      </c>
      <c r="B24" s="32">
        <v>2015.0</v>
      </c>
      <c r="C24" s="32" t="s">
        <v>367</v>
      </c>
      <c r="D24" s="33" t="s">
        <v>388</v>
      </c>
      <c r="E24" s="33">
        <v>64.0</v>
      </c>
      <c r="F24" s="33">
        <v>74.0</v>
      </c>
      <c r="G24" s="33">
        <v>68.0</v>
      </c>
      <c r="H24" s="33">
        <v>74.0</v>
      </c>
      <c r="I24" s="33">
        <v>280.0</v>
      </c>
      <c r="J24" s="32">
        <v>-4.0</v>
      </c>
      <c r="K24" s="34">
        <v>18224.0</v>
      </c>
      <c r="L24" s="33">
        <v>3.0</v>
      </c>
      <c r="M24" s="33">
        <v>35.0</v>
      </c>
      <c r="N24" s="33">
        <v>21.0</v>
      </c>
      <c r="O24" s="33">
        <v>46.0</v>
      </c>
      <c r="P24" s="33">
        <v>35.0</v>
      </c>
      <c r="Q24" s="32" t="s">
        <v>434</v>
      </c>
      <c r="R24" s="35">
        <v>299.5</v>
      </c>
      <c r="S24" s="33">
        <v>20.0</v>
      </c>
      <c r="T24" s="33">
        <v>58.0</v>
      </c>
      <c r="U24" s="32" t="s">
        <v>362</v>
      </c>
      <c r="V24" s="33">
        <v>31.5</v>
      </c>
      <c r="W24" s="33">
        <v>126.0</v>
      </c>
      <c r="X24" s="32">
        <v>72.0</v>
      </c>
      <c r="Y24" s="33">
        <v>-7.0</v>
      </c>
      <c r="Z24" s="33">
        <f>+8</f>
        <v>8</v>
      </c>
      <c r="AA24" s="33">
        <v>-5.0</v>
      </c>
      <c r="AB24" s="33">
        <v>1.0</v>
      </c>
      <c r="AC24" s="33">
        <v>19.0</v>
      </c>
      <c r="AD24" s="33">
        <v>41.0</v>
      </c>
      <c r="AE24" s="33">
        <v>7.0</v>
      </c>
      <c r="AF24" s="33">
        <v>4.0</v>
      </c>
      <c r="AG24" s="35">
        <v>79.0</v>
      </c>
    </row>
    <row r="25">
      <c r="A25" s="32" t="s">
        <v>359</v>
      </c>
      <c r="B25" s="32">
        <v>2015.0</v>
      </c>
      <c r="C25" s="32" t="s">
        <v>445</v>
      </c>
      <c r="D25" s="33" t="s">
        <v>395</v>
      </c>
      <c r="E25" s="33">
        <v>67.0</v>
      </c>
      <c r="F25" s="33">
        <v>67.0</v>
      </c>
      <c r="G25" s="33">
        <v>72.0</v>
      </c>
      <c r="H25" s="33">
        <v>71.0</v>
      </c>
      <c r="I25" s="33">
        <v>277.0</v>
      </c>
      <c r="J25" s="32">
        <v>-7.0</v>
      </c>
      <c r="K25" s="34">
        <v>61193.0</v>
      </c>
      <c r="L25" s="33">
        <v>18.0</v>
      </c>
      <c r="M25" s="33">
        <v>5.0</v>
      </c>
      <c r="N25" s="33">
        <v>21.0</v>
      </c>
      <c r="O25" s="33">
        <v>21.0</v>
      </c>
      <c r="P25" s="33">
        <v>35.0</v>
      </c>
      <c r="Q25" s="32" t="s">
        <v>434</v>
      </c>
      <c r="R25" s="35">
        <v>293.0</v>
      </c>
      <c r="S25" s="33" t="s">
        <v>429</v>
      </c>
      <c r="T25" s="33">
        <v>52.0</v>
      </c>
      <c r="U25" s="32" t="s">
        <v>420</v>
      </c>
      <c r="V25" s="33">
        <v>29.5</v>
      </c>
      <c r="W25" s="33">
        <v>118.0</v>
      </c>
      <c r="X25" s="32" t="s">
        <v>369</v>
      </c>
      <c r="Y25" s="33">
        <f>+2</f>
        <v>2</v>
      </c>
      <c r="Z25" s="33">
        <v>-3.0</v>
      </c>
      <c r="AA25" s="33">
        <v>-6.0</v>
      </c>
      <c r="AB25" s="33">
        <v>1.0</v>
      </c>
      <c r="AC25" s="33">
        <v>17.0</v>
      </c>
      <c r="AD25" s="33">
        <v>43.0</v>
      </c>
      <c r="AE25" s="33">
        <v>10.0</v>
      </c>
      <c r="AF25" s="33">
        <v>1.0</v>
      </c>
      <c r="AG25" s="35">
        <v>78.5</v>
      </c>
    </row>
    <row r="26">
      <c r="A26" s="32" t="s">
        <v>359</v>
      </c>
      <c r="B26" s="32">
        <v>2015.0</v>
      </c>
      <c r="C26" s="32" t="s">
        <v>207</v>
      </c>
      <c r="D26" s="33" t="s">
        <v>395</v>
      </c>
      <c r="E26" s="33">
        <v>71.0</v>
      </c>
      <c r="F26" s="33">
        <v>63.0</v>
      </c>
      <c r="G26" s="33">
        <v>73.0</v>
      </c>
      <c r="H26" s="33">
        <v>70.0</v>
      </c>
      <c r="I26" s="33">
        <v>277.0</v>
      </c>
      <c r="J26" s="32">
        <v>-7.0</v>
      </c>
      <c r="K26" s="34">
        <v>61193.0</v>
      </c>
      <c r="L26" s="33">
        <v>82.0</v>
      </c>
      <c r="M26" s="33">
        <v>5.0</v>
      </c>
      <c r="N26" s="33">
        <v>33.0</v>
      </c>
      <c r="O26" s="33">
        <v>21.0</v>
      </c>
      <c r="P26" s="33">
        <v>23.0</v>
      </c>
      <c r="Q26" s="32">
        <v>75.0</v>
      </c>
      <c r="R26" s="35">
        <v>296.6</v>
      </c>
      <c r="S26" s="33">
        <v>25.0</v>
      </c>
      <c r="T26" s="33">
        <v>50.0</v>
      </c>
      <c r="U26" s="32" t="s">
        <v>432</v>
      </c>
      <c r="V26" s="33">
        <v>28.3</v>
      </c>
      <c r="W26" s="33">
        <v>113.0</v>
      </c>
      <c r="X26" s="32" t="s">
        <v>419</v>
      </c>
      <c r="Y26" s="33">
        <f>+1</f>
        <v>1</v>
      </c>
      <c r="Z26" s="33">
        <v>-6.0</v>
      </c>
      <c r="AA26" s="33">
        <v>-2.0</v>
      </c>
      <c r="AB26" s="33">
        <v>1.0</v>
      </c>
      <c r="AC26" s="33">
        <v>17.0</v>
      </c>
      <c r="AD26" s="33">
        <v>43.0</v>
      </c>
      <c r="AE26" s="33">
        <v>10.0</v>
      </c>
      <c r="AF26" s="33">
        <v>1.0</v>
      </c>
      <c r="AG26" s="35">
        <v>78.5</v>
      </c>
    </row>
    <row r="27">
      <c r="A27" s="32" t="s">
        <v>359</v>
      </c>
      <c r="B27" s="32">
        <v>2015.0</v>
      </c>
      <c r="C27" s="32" t="s">
        <v>446</v>
      </c>
      <c r="D27" s="33" t="s">
        <v>416</v>
      </c>
      <c r="E27" s="33">
        <v>71.0</v>
      </c>
      <c r="F27" s="33">
        <v>67.0</v>
      </c>
      <c r="G27" s="33">
        <v>68.0</v>
      </c>
      <c r="H27" s="33">
        <v>73.0</v>
      </c>
      <c r="I27" s="33">
        <v>279.0</v>
      </c>
      <c r="J27" s="32">
        <v>-5.0</v>
      </c>
      <c r="K27" s="34">
        <v>26130.0</v>
      </c>
      <c r="L27" s="33">
        <v>82.0</v>
      </c>
      <c r="M27" s="33">
        <v>35.0</v>
      </c>
      <c r="N27" s="33">
        <v>21.0</v>
      </c>
      <c r="O27" s="33">
        <v>39.0</v>
      </c>
      <c r="P27" s="33">
        <v>43.0</v>
      </c>
      <c r="Q27" s="32" t="s">
        <v>389</v>
      </c>
      <c r="R27" s="35">
        <v>279.0</v>
      </c>
      <c r="S27" s="33">
        <v>73.0</v>
      </c>
      <c r="T27" s="33">
        <v>53.0</v>
      </c>
      <c r="U27" s="32" t="s">
        <v>382</v>
      </c>
      <c r="V27" s="33">
        <v>28.3</v>
      </c>
      <c r="W27" s="33">
        <v>113.0</v>
      </c>
      <c r="X27" s="32" t="s">
        <v>419</v>
      </c>
      <c r="Y27" s="33">
        <f>+4</f>
        <v>4</v>
      </c>
      <c r="Z27" s="33">
        <v>-2.0</v>
      </c>
      <c r="AA27" s="33">
        <v>-7.0</v>
      </c>
      <c r="AB27" s="33">
        <v>0.0</v>
      </c>
      <c r="AC27" s="33">
        <v>21.0</v>
      </c>
      <c r="AD27" s="33">
        <v>39.0</v>
      </c>
      <c r="AE27" s="33">
        <v>10.0</v>
      </c>
      <c r="AF27" s="33">
        <v>2.0</v>
      </c>
      <c r="AG27" s="35">
        <v>77.5</v>
      </c>
    </row>
    <row r="28">
      <c r="A28" s="32" t="s">
        <v>359</v>
      </c>
      <c r="B28" s="32">
        <v>2015.0</v>
      </c>
      <c r="C28" s="32" t="s">
        <v>249</v>
      </c>
      <c r="D28" s="33" t="s">
        <v>428</v>
      </c>
      <c r="E28" s="33">
        <v>66.0</v>
      </c>
      <c r="F28" s="33">
        <v>68.0</v>
      </c>
      <c r="G28" s="33">
        <v>73.0</v>
      </c>
      <c r="H28" s="33">
        <v>68.0</v>
      </c>
      <c r="I28" s="33">
        <v>275.0</v>
      </c>
      <c r="J28" s="32">
        <v>-9.0</v>
      </c>
      <c r="K28" s="34">
        <v>113900.0</v>
      </c>
      <c r="L28" s="33">
        <v>10.0</v>
      </c>
      <c r="M28" s="33">
        <v>5.0</v>
      </c>
      <c r="N28" s="33">
        <v>33.0</v>
      </c>
      <c r="O28" s="33">
        <v>15.0</v>
      </c>
      <c r="P28" s="33">
        <v>39.0</v>
      </c>
      <c r="Q28" s="32" t="s">
        <v>395</v>
      </c>
      <c r="R28" s="35">
        <v>297.8</v>
      </c>
      <c r="S28" s="33" t="s">
        <v>421</v>
      </c>
      <c r="T28" s="33">
        <v>55.0</v>
      </c>
      <c r="U28" s="32" t="s">
        <v>361</v>
      </c>
      <c r="V28" s="33">
        <v>29.0</v>
      </c>
      <c r="W28" s="33">
        <v>116.0</v>
      </c>
      <c r="X28" s="32" t="s">
        <v>421</v>
      </c>
      <c r="Y28" s="33" t="s">
        <v>85</v>
      </c>
      <c r="Z28" s="33">
        <v>-5.0</v>
      </c>
      <c r="AA28" s="33">
        <v>-4.0</v>
      </c>
      <c r="AB28" s="33">
        <v>0.0</v>
      </c>
      <c r="AC28" s="33">
        <v>17.0</v>
      </c>
      <c r="AD28" s="33">
        <v>48.0</v>
      </c>
      <c r="AE28" s="33">
        <v>6.0</v>
      </c>
      <c r="AF28" s="33">
        <v>1.0</v>
      </c>
      <c r="AG28" s="35">
        <v>77.0</v>
      </c>
    </row>
    <row r="29">
      <c r="A29" s="32" t="s">
        <v>359</v>
      </c>
      <c r="B29" s="32">
        <v>2015.0</v>
      </c>
      <c r="C29" s="32" t="s">
        <v>217</v>
      </c>
      <c r="D29" s="33" t="s">
        <v>415</v>
      </c>
      <c r="E29" s="33">
        <v>70.0</v>
      </c>
      <c r="F29" s="33">
        <v>70.0</v>
      </c>
      <c r="G29" s="33">
        <v>64.0</v>
      </c>
      <c r="H29" s="33">
        <v>74.0</v>
      </c>
      <c r="I29" s="33">
        <v>278.0</v>
      </c>
      <c r="J29" s="32">
        <v>-6.0</v>
      </c>
      <c r="K29" s="34">
        <v>38116.0</v>
      </c>
      <c r="L29" s="33">
        <v>62.0</v>
      </c>
      <c r="M29" s="33">
        <v>63.0</v>
      </c>
      <c r="N29" s="33">
        <v>15.0</v>
      </c>
      <c r="O29" s="33">
        <v>30.0</v>
      </c>
      <c r="P29" s="33">
        <v>44.0</v>
      </c>
      <c r="Q29" s="32" t="s">
        <v>377</v>
      </c>
      <c r="R29" s="35">
        <v>290.1</v>
      </c>
      <c r="S29" s="33">
        <v>46.0</v>
      </c>
      <c r="T29" s="33">
        <v>55.0</v>
      </c>
      <c r="U29" s="32" t="s">
        <v>361</v>
      </c>
      <c r="V29" s="33">
        <v>30.5</v>
      </c>
      <c r="W29" s="33">
        <v>122.0</v>
      </c>
      <c r="X29" s="32" t="s">
        <v>383</v>
      </c>
      <c r="Y29" s="33">
        <v>-3.0</v>
      </c>
      <c r="Z29" s="33">
        <f>+1</f>
        <v>1</v>
      </c>
      <c r="AA29" s="33">
        <v>-4.0</v>
      </c>
      <c r="AB29" s="33">
        <v>0.0</v>
      </c>
      <c r="AC29" s="33">
        <v>20.0</v>
      </c>
      <c r="AD29" s="33">
        <v>40.0</v>
      </c>
      <c r="AE29" s="33">
        <v>11.0</v>
      </c>
      <c r="AF29" s="33">
        <v>1.0</v>
      </c>
      <c r="AG29" s="35">
        <v>76.5</v>
      </c>
    </row>
    <row r="30">
      <c r="A30" s="32" t="s">
        <v>359</v>
      </c>
      <c r="B30" s="32">
        <v>2015.0</v>
      </c>
      <c r="C30" s="32" t="s">
        <v>448</v>
      </c>
      <c r="D30" s="33" t="s">
        <v>428</v>
      </c>
      <c r="E30" s="33">
        <v>70.0</v>
      </c>
      <c r="F30" s="33">
        <v>70.0</v>
      </c>
      <c r="G30" s="33">
        <v>66.0</v>
      </c>
      <c r="H30" s="33">
        <v>69.0</v>
      </c>
      <c r="I30" s="33">
        <v>275.0</v>
      </c>
      <c r="J30" s="32">
        <v>-9.0</v>
      </c>
      <c r="K30" s="34">
        <v>113900.0</v>
      </c>
      <c r="L30" s="33">
        <v>62.0</v>
      </c>
      <c r="M30" s="33">
        <v>63.0</v>
      </c>
      <c r="N30" s="33">
        <v>21.0</v>
      </c>
      <c r="O30" s="33">
        <v>15.0</v>
      </c>
      <c r="P30" s="33">
        <v>42.0</v>
      </c>
      <c r="Q30" s="32" t="s">
        <v>372</v>
      </c>
      <c r="R30" s="35">
        <v>283.5</v>
      </c>
      <c r="S30" s="33">
        <v>62.0</v>
      </c>
      <c r="T30" s="33">
        <v>54.0</v>
      </c>
      <c r="U30" s="32" t="s">
        <v>433</v>
      </c>
      <c r="V30" s="33">
        <v>28.5</v>
      </c>
      <c r="W30" s="33">
        <v>114.0</v>
      </c>
      <c r="X30" s="32" t="s">
        <v>386</v>
      </c>
      <c r="Y30" s="33">
        <v>-2.0</v>
      </c>
      <c r="Z30" s="33">
        <v>-5.0</v>
      </c>
      <c r="AA30" s="33">
        <v>-2.0</v>
      </c>
      <c r="AB30" s="33">
        <v>0.0</v>
      </c>
      <c r="AC30" s="33">
        <v>16.0</v>
      </c>
      <c r="AD30" s="33">
        <v>50.0</v>
      </c>
      <c r="AE30" s="33">
        <v>5.0</v>
      </c>
      <c r="AF30" s="33">
        <v>1.0</v>
      </c>
      <c r="AG30" s="35">
        <v>75.5</v>
      </c>
    </row>
    <row r="31">
      <c r="A31" s="32" t="s">
        <v>359</v>
      </c>
      <c r="B31" s="32">
        <v>2015.0</v>
      </c>
      <c r="C31" s="32" t="s">
        <v>143</v>
      </c>
      <c r="D31" s="33" t="s">
        <v>395</v>
      </c>
      <c r="E31" s="33">
        <v>68.0</v>
      </c>
      <c r="F31" s="33">
        <v>69.0</v>
      </c>
      <c r="G31" s="33">
        <v>67.0</v>
      </c>
      <c r="H31" s="33">
        <v>73.0</v>
      </c>
      <c r="I31" s="33">
        <v>277.0</v>
      </c>
      <c r="J31" s="32">
        <v>-7.0</v>
      </c>
      <c r="K31" s="34">
        <v>61193.0</v>
      </c>
      <c r="L31" s="33">
        <v>27.0</v>
      </c>
      <c r="M31" s="33">
        <v>19.0</v>
      </c>
      <c r="N31" s="33">
        <v>15.0</v>
      </c>
      <c r="O31" s="33">
        <v>21.0</v>
      </c>
      <c r="P31" s="33">
        <v>41.0</v>
      </c>
      <c r="Q31" s="32" t="s">
        <v>386</v>
      </c>
      <c r="R31" s="35">
        <v>288.6</v>
      </c>
      <c r="S31" s="33" t="s">
        <v>396</v>
      </c>
      <c r="T31" s="33">
        <v>54.0</v>
      </c>
      <c r="U31" s="32" t="s">
        <v>433</v>
      </c>
      <c r="V31" s="33">
        <v>29.5</v>
      </c>
      <c r="W31" s="33">
        <v>118.0</v>
      </c>
      <c r="X31" s="32" t="s">
        <v>369</v>
      </c>
      <c r="Y31" s="33">
        <v>-2.0</v>
      </c>
      <c r="Z31" s="33">
        <f>+1</f>
        <v>1</v>
      </c>
      <c r="AA31" s="33">
        <v>-6.0</v>
      </c>
      <c r="AB31" s="33">
        <v>0.0</v>
      </c>
      <c r="AC31" s="33">
        <v>18.0</v>
      </c>
      <c r="AD31" s="33">
        <v>45.0</v>
      </c>
      <c r="AE31" s="33">
        <v>8.0</v>
      </c>
      <c r="AF31" s="33">
        <v>1.0</v>
      </c>
      <c r="AG31" s="35">
        <v>75.5</v>
      </c>
    </row>
    <row r="32">
      <c r="A32" s="32" t="s">
        <v>359</v>
      </c>
      <c r="B32" s="32">
        <v>2015.0</v>
      </c>
      <c r="C32" s="32" t="s">
        <v>449</v>
      </c>
      <c r="D32" s="33" t="s">
        <v>415</v>
      </c>
      <c r="E32" s="33">
        <v>73.0</v>
      </c>
      <c r="F32" s="33">
        <v>67.0</v>
      </c>
      <c r="G32" s="33">
        <v>70.0</v>
      </c>
      <c r="H32" s="33">
        <v>68.0</v>
      </c>
      <c r="I32" s="33">
        <v>278.0</v>
      </c>
      <c r="J32" s="32">
        <v>-6.0</v>
      </c>
      <c r="K32" s="34">
        <v>38116.0</v>
      </c>
      <c r="L32" s="33">
        <v>106.0</v>
      </c>
      <c r="M32" s="33">
        <v>63.0</v>
      </c>
      <c r="N32" s="33">
        <v>57.0</v>
      </c>
      <c r="O32" s="33">
        <v>30.0</v>
      </c>
      <c r="P32" s="33">
        <v>40.0</v>
      </c>
      <c r="Q32" s="32" t="s">
        <v>428</v>
      </c>
      <c r="R32" s="35">
        <v>288.9</v>
      </c>
      <c r="S32" s="33">
        <v>49.0</v>
      </c>
      <c r="T32" s="33">
        <v>52.0</v>
      </c>
      <c r="U32" s="32" t="s">
        <v>420</v>
      </c>
      <c r="V32" s="33">
        <v>29.5</v>
      </c>
      <c r="W32" s="33">
        <v>118.0</v>
      </c>
      <c r="X32" s="32" t="s">
        <v>369</v>
      </c>
      <c r="Y32" s="33">
        <v>-1.0</v>
      </c>
      <c r="Z32" s="33">
        <v>-3.0</v>
      </c>
      <c r="AA32" s="33">
        <v>-2.0</v>
      </c>
      <c r="AB32" s="33">
        <v>0.0</v>
      </c>
      <c r="AC32" s="33">
        <v>20.0</v>
      </c>
      <c r="AD32" s="33">
        <v>39.0</v>
      </c>
      <c r="AE32" s="33">
        <v>12.0</v>
      </c>
      <c r="AF32" s="33">
        <v>1.0</v>
      </c>
      <c r="AG32" s="35">
        <v>75.5</v>
      </c>
    </row>
    <row r="33">
      <c r="A33" s="32" t="s">
        <v>359</v>
      </c>
      <c r="B33" s="32">
        <v>2015.0</v>
      </c>
      <c r="C33" s="32" t="s">
        <v>450</v>
      </c>
      <c r="D33" s="33" t="s">
        <v>374</v>
      </c>
      <c r="E33" s="33">
        <v>68.0</v>
      </c>
      <c r="F33" s="33">
        <v>70.0</v>
      </c>
      <c r="G33" s="33">
        <v>69.0</v>
      </c>
      <c r="H33" s="33">
        <v>67.0</v>
      </c>
      <c r="I33" s="33">
        <v>274.0</v>
      </c>
      <c r="J33" s="32">
        <v>-10.0</v>
      </c>
      <c r="K33" s="34">
        <v>147400.0</v>
      </c>
      <c r="L33" s="33">
        <v>27.0</v>
      </c>
      <c r="M33" s="33">
        <v>35.0</v>
      </c>
      <c r="N33" s="33">
        <v>33.0</v>
      </c>
      <c r="O33" s="33">
        <v>11.0</v>
      </c>
      <c r="P33" s="33">
        <v>44.0</v>
      </c>
      <c r="Q33" s="32" t="s">
        <v>377</v>
      </c>
      <c r="R33" s="35">
        <v>279.4</v>
      </c>
      <c r="S33" s="33">
        <v>72.0</v>
      </c>
      <c r="T33" s="33">
        <v>55.0</v>
      </c>
      <c r="U33" s="32" t="s">
        <v>361</v>
      </c>
      <c r="V33" s="33">
        <v>29.5</v>
      </c>
      <c r="W33" s="33">
        <v>118.0</v>
      </c>
      <c r="X33" s="32" t="s">
        <v>369</v>
      </c>
      <c r="Y33" s="33">
        <v>-2.0</v>
      </c>
      <c r="Z33" s="33">
        <v>-3.0</v>
      </c>
      <c r="AA33" s="33">
        <v>-5.0</v>
      </c>
      <c r="AB33" s="33">
        <v>0.0</v>
      </c>
      <c r="AC33" s="33">
        <v>15.0</v>
      </c>
      <c r="AD33" s="33">
        <v>52.0</v>
      </c>
      <c r="AE33" s="33">
        <v>5.0</v>
      </c>
      <c r="AF33" s="33">
        <v>0.0</v>
      </c>
      <c r="AG33" s="35">
        <v>74.5</v>
      </c>
    </row>
    <row r="34">
      <c r="A34" s="32" t="s">
        <v>359</v>
      </c>
      <c r="B34" s="32">
        <v>2015.0</v>
      </c>
      <c r="C34" s="34" t="s">
        <v>97</v>
      </c>
      <c r="D34" s="33" t="s">
        <v>415</v>
      </c>
      <c r="E34" s="33">
        <v>68.0</v>
      </c>
      <c r="F34" s="33">
        <v>71.0</v>
      </c>
      <c r="G34" s="33">
        <v>71.0</v>
      </c>
      <c r="H34" s="33">
        <v>68.0</v>
      </c>
      <c r="I34" s="33">
        <v>278.0</v>
      </c>
      <c r="J34" s="34">
        <v>-6.0</v>
      </c>
      <c r="K34" s="34">
        <v>38116.0</v>
      </c>
      <c r="L34" s="33">
        <v>27.0</v>
      </c>
      <c r="M34" s="33">
        <v>52.0</v>
      </c>
      <c r="N34" s="33">
        <v>57.0</v>
      </c>
      <c r="O34" s="33">
        <v>30.0</v>
      </c>
      <c r="P34" s="33">
        <v>44.0</v>
      </c>
      <c r="Q34" s="32" t="s">
        <v>377</v>
      </c>
      <c r="R34" s="35">
        <v>306.9</v>
      </c>
      <c r="S34" s="33">
        <v>10.0</v>
      </c>
      <c r="T34" s="33">
        <v>58.0</v>
      </c>
      <c r="U34" s="32" t="s">
        <v>362</v>
      </c>
      <c r="V34" s="33">
        <v>31.3</v>
      </c>
      <c r="W34" s="33">
        <v>125.0</v>
      </c>
      <c r="X34" s="32">
        <v>71.0</v>
      </c>
      <c r="Y34" s="33">
        <v>-3.0</v>
      </c>
      <c r="Z34" s="33">
        <f>+4</f>
        <v>4</v>
      </c>
      <c r="AA34" s="33">
        <v>-7.0</v>
      </c>
      <c r="AB34" s="33">
        <v>1.0</v>
      </c>
      <c r="AC34" s="33">
        <v>16.0</v>
      </c>
      <c r="AD34" s="33">
        <v>43.0</v>
      </c>
      <c r="AE34" s="33">
        <v>12.0</v>
      </c>
      <c r="AF34" s="33">
        <v>0.0</v>
      </c>
      <c r="AG34" s="35">
        <v>74.5</v>
      </c>
    </row>
    <row r="35">
      <c r="A35" s="32" t="s">
        <v>359</v>
      </c>
      <c r="B35" s="32">
        <v>2015.0</v>
      </c>
      <c r="C35" s="32" t="s">
        <v>223</v>
      </c>
      <c r="D35" s="33" t="s">
        <v>395</v>
      </c>
      <c r="E35" s="33">
        <v>67.0</v>
      </c>
      <c r="F35" s="33">
        <v>70.0</v>
      </c>
      <c r="G35" s="33">
        <v>69.0</v>
      </c>
      <c r="H35" s="33">
        <v>71.0</v>
      </c>
      <c r="I35" s="33">
        <v>277.0</v>
      </c>
      <c r="J35" s="32">
        <v>-7.0</v>
      </c>
      <c r="K35" s="34">
        <v>61193.0</v>
      </c>
      <c r="L35" s="33">
        <v>18.0</v>
      </c>
      <c r="M35" s="33">
        <v>19.0</v>
      </c>
      <c r="N35" s="33">
        <v>21.0</v>
      </c>
      <c r="O35" s="33">
        <v>21.0</v>
      </c>
      <c r="P35" s="33">
        <v>37.0</v>
      </c>
      <c r="Q35" s="32" t="s">
        <v>379</v>
      </c>
      <c r="R35" s="35">
        <v>296.4</v>
      </c>
      <c r="S35" s="33" t="s">
        <v>394</v>
      </c>
      <c r="T35" s="33">
        <v>57.0</v>
      </c>
      <c r="U35" s="32" t="s">
        <v>381</v>
      </c>
      <c r="V35" s="33">
        <v>30.3</v>
      </c>
      <c r="W35" s="33">
        <v>121.0</v>
      </c>
      <c r="X35" s="32" t="s">
        <v>404</v>
      </c>
      <c r="Y35" s="33">
        <v>-2.0</v>
      </c>
      <c r="Z35" s="33">
        <f>+1</f>
        <v>1</v>
      </c>
      <c r="AA35" s="33">
        <v>-6.0</v>
      </c>
      <c r="AB35" s="33">
        <v>0.0</v>
      </c>
      <c r="AC35" s="33">
        <v>17.0</v>
      </c>
      <c r="AD35" s="33">
        <v>46.0</v>
      </c>
      <c r="AE35" s="33">
        <v>8.0</v>
      </c>
      <c r="AF35" s="33">
        <v>1.0</v>
      </c>
      <c r="AG35" s="35">
        <v>73.0</v>
      </c>
    </row>
    <row r="36">
      <c r="A36" s="32" t="s">
        <v>359</v>
      </c>
      <c r="B36" s="32">
        <v>2015.0</v>
      </c>
      <c r="C36" s="32" t="s">
        <v>170</v>
      </c>
      <c r="D36" s="33" t="s">
        <v>415</v>
      </c>
      <c r="E36" s="33">
        <v>69.0</v>
      </c>
      <c r="F36" s="33">
        <v>68.0</v>
      </c>
      <c r="G36" s="33">
        <v>71.0</v>
      </c>
      <c r="H36" s="33">
        <v>70.0</v>
      </c>
      <c r="I36" s="33">
        <v>278.0</v>
      </c>
      <c r="J36" s="32">
        <v>-6.0</v>
      </c>
      <c r="K36" s="34">
        <v>38116.0</v>
      </c>
      <c r="L36" s="33">
        <v>43.0</v>
      </c>
      <c r="M36" s="33">
        <v>19.0</v>
      </c>
      <c r="N36" s="33">
        <v>42.0</v>
      </c>
      <c r="O36" s="33">
        <v>30.0</v>
      </c>
      <c r="P36" s="33">
        <v>30.0</v>
      </c>
      <c r="Q36" s="32" t="s">
        <v>384</v>
      </c>
      <c r="R36" s="35">
        <v>282.6</v>
      </c>
      <c r="S36" s="33">
        <v>63.0</v>
      </c>
      <c r="T36" s="33">
        <v>53.0</v>
      </c>
      <c r="U36" s="32" t="s">
        <v>382</v>
      </c>
      <c r="V36" s="33">
        <v>29.5</v>
      </c>
      <c r="W36" s="33">
        <v>118.0</v>
      </c>
      <c r="X36" s="32" t="s">
        <v>369</v>
      </c>
      <c r="Y36" s="33">
        <v>-1.0</v>
      </c>
      <c r="Z36" s="33">
        <v>-6.0</v>
      </c>
      <c r="AA36" s="33">
        <f>+1</f>
        <v>1</v>
      </c>
      <c r="AB36" s="33">
        <v>0.0</v>
      </c>
      <c r="AC36" s="33">
        <v>18.0</v>
      </c>
      <c r="AD36" s="33">
        <v>43.0</v>
      </c>
      <c r="AE36" s="33">
        <v>10.0</v>
      </c>
      <c r="AF36" s="33">
        <v>1.0</v>
      </c>
      <c r="AG36" s="35">
        <v>72.5</v>
      </c>
    </row>
    <row r="37">
      <c r="A37" s="32" t="s">
        <v>359</v>
      </c>
      <c r="B37" s="32">
        <v>2015.0</v>
      </c>
      <c r="C37" s="32" t="s">
        <v>129</v>
      </c>
      <c r="D37" s="33" t="s">
        <v>416</v>
      </c>
      <c r="E37" s="33">
        <v>69.0</v>
      </c>
      <c r="F37" s="33">
        <v>69.0</v>
      </c>
      <c r="G37" s="33">
        <v>72.0</v>
      </c>
      <c r="H37" s="33">
        <v>69.0</v>
      </c>
      <c r="I37" s="33">
        <v>279.0</v>
      </c>
      <c r="J37" s="32">
        <v>-5.0</v>
      </c>
      <c r="K37" s="34">
        <v>26130.0</v>
      </c>
      <c r="L37" s="33">
        <v>43.0</v>
      </c>
      <c r="M37" s="33">
        <v>35.0</v>
      </c>
      <c r="N37" s="33">
        <v>57.0</v>
      </c>
      <c r="O37" s="33">
        <v>39.0</v>
      </c>
      <c r="P37" s="33">
        <v>38.0</v>
      </c>
      <c r="Q37" s="32" t="s">
        <v>393</v>
      </c>
      <c r="R37" s="35">
        <v>280.5</v>
      </c>
      <c r="S37" s="33">
        <v>71.0</v>
      </c>
      <c r="T37" s="33">
        <v>52.0</v>
      </c>
      <c r="U37" s="32" t="s">
        <v>420</v>
      </c>
      <c r="V37" s="33">
        <v>29.5</v>
      </c>
      <c r="W37" s="33">
        <v>118.0</v>
      </c>
      <c r="X37" s="32" t="s">
        <v>369</v>
      </c>
      <c r="Y37" s="33">
        <v>-2.0</v>
      </c>
      <c r="Z37" s="33">
        <v>-3.0</v>
      </c>
      <c r="AA37" s="33" t="s">
        <v>85</v>
      </c>
      <c r="AB37" s="33">
        <v>0.0</v>
      </c>
      <c r="AC37" s="33">
        <v>19.0</v>
      </c>
      <c r="AD37" s="33">
        <v>39.0</v>
      </c>
      <c r="AE37" s="33">
        <v>14.0</v>
      </c>
      <c r="AF37" s="33">
        <v>0.0</v>
      </c>
      <c r="AG37" s="35">
        <v>71.5</v>
      </c>
    </row>
    <row r="38">
      <c r="A38" s="32" t="s">
        <v>359</v>
      </c>
      <c r="B38" s="32">
        <v>2015.0</v>
      </c>
      <c r="C38" s="32" t="s">
        <v>243</v>
      </c>
      <c r="D38" s="33" t="s">
        <v>415</v>
      </c>
      <c r="E38" s="33">
        <v>66.0</v>
      </c>
      <c r="F38" s="33">
        <v>74.0</v>
      </c>
      <c r="G38" s="33">
        <v>69.0</v>
      </c>
      <c r="H38" s="33">
        <v>69.0</v>
      </c>
      <c r="I38" s="33">
        <v>278.0</v>
      </c>
      <c r="J38" s="32">
        <v>-6.0</v>
      </c>
      <c r="K38" s="34">
        <v>38116.0</v>
      </c>
      <c r="L38" s="33">
        <v>10.0</v>
      </c>
      <c r="M38" s="33">
        <v>63.0</v>
      </c>
      <c r="N38" s="33">
        <v>49.0</v>
      </c>
      <c r="O38" s="33">
        <v>30.0</v>
      </c>
      <c r="P38" s="33">
        <v>43.0</v>
      </c>
      <c r="Q38" s="32" t="s">
        <v>389</v>
      </c>
      <c r="R38" s="35">
        <v>298.8</v>
      </c>
      <c r="S38" s="33">
        <v>21.0</v>
      </c>
      <c r="T38" s="33">
        <v>56.0</v>
      </c>
      <c r="U38" s="32" t="s">
        <v>374</v>
      </c>
      <c r="V38" s="33">
        <v>30.5</v>
      </c>
      <c r="W38" s="33">
        <v>122.0</v>
      </c>
      <c r="X38" s="32" t="s">
        <v>383</v>
      </c>
      <c r="Y38" s="33">
        <f>+1</f>
        <v>1</v>
      </c>
      <c r="Z38" s="33">
        <v>-1.0</v>
      </c>
      <c r="AA38" s="33">
        <v>-6.0</v>
      </c>
      <c r="AB38" s="33">
        <v>0.0</v>
      </c>
      <c r="AC38" s="33">
        <v>17.0</v>
      </c>
      <c r="AD38" s="33">
        <v>45.0</v>
      </c>
      <c r="AE38" s="33">
        <v>9.0</v>
      </c>
      <c r="AF38" s="33">
        <v>1.0</v>
      </c>
      <c r="AG38" s="35">
        <v>71.0</v>
      </c>
    </row>
    <row r="39">
      <c r="A39" s="32" t="s">
        <v>359</v>
      </c>
      <c r="B39" s="32">
        <v>2015.0</v>
      </c>
      <c r="C39" s="32" t="s">
        <v>454</v>
      </c>
      <c r="D39" s="33" t="s">
        <v>416</v>
      </c>
      <c r="E39" s="33">
        <v>69.0</v>
      </c>
      <c r="F39" s="33">
        <v>70.0</v>
      </c>
      <c r="G39" s="33">
        <v>70.0</v>
      </c>
      <c r="H39" s="33">
        <v>70.0</v>
      </c>
      <c r="I39" s="33">
        <v>279.0</v>
      </c>
      <c r="J39" s="32">
        <v>-5.0</v>
      </c>
      <c r="K39" s="34">
        <v>26130.0</v>
      </c>
      <c r="L39" s="33">
        <v>43.0</v>
      </c>
      <c r="M39" s="33">
        <v>52.0</v>
      </c>
      <c r="N39" s="33">
        <v>49.0</v>
      </c>
      <c r="O39" s="33">
        <v>39.0</v>
      </c>
      <c r="P39" s="33">
        <v>34.0</v>
      </c>
      <c r="Q39" s="32" t="s">
        <v>404</v>
      </c>
      <c r="R39" s="35">
        <v>291.6</v>
      </c>
      <c r="S39" s="33">
        <v>42.0</v>
      </c>
      <c r="T39" s="33">
        <v>52.0</v>
      </c>
      <c r="U39" s="32" t="s">
        <v>420</v>
      </c>
      <c r="V39" s="33">
        <v>29.3</v>
      </c>
      <c r="W39" s="33">
        <v>117.0</v>
      </c>
      <c r="X39" s="32" t="s">
        <v>382</v>
      </c>
      <c r="Y39" s="33">
        <v>-1.0</v>
      </c>
      <c r="Z39" s="33">
        <f>+2</f>
        <v>2</v>
      </c>
      <c r="AA39" s="33">
        <v>-6.0</v>
      </c>
      <c r="AB39" s="33">
        <v>0.0</v>
      </c>
      <c r="AC39" s="33">
        <v>18.0</v>
      </c>
      <c r="AD39" s="33">
        <v>43.0</v>
      </c>
      <c r="AE39" s="33">
        <v>9.0</v>
      </c>
      <c r="AF39" s="33">
        <v>2.0</v>
      </c>
      <c r="AG39" s="35">
        <v>71.0</v>
      </c>
    </row>
    <row r="40">
      <c r="A40" s="32" t="s">
        <v>359</v>
      </c>
      <c r="B40" s="32">
        <v>2015.0</v>
      </c>
      <c r="C40" s="32" t="s">
        <v>242</v>
      </c>
      <c r="D40" s="33" t="s">
        <v>416</v>
      </c>
      <c r="E40" s="33">
        <v>71.0</v>
      </c>
      <c r="F40" s="33">
        <v>67.0</v>
      </c>
      <c r="G40" s="33">
        <v>70.0</v>
      </c>
      <c r="H40" s="33">
        <v>71.0</v>
      </c>
      <c r="I40" s="33">
        <v>279.0</v>
      </c>
      <c r="J40" s="32">
        <v>-5.0</v>
      </c>
      <c r="K40" s="34">
        <v>26130.0</v>
      </c>
      <c r="L40" s="33">
        <v>82.0</v>
      </c>
      <c r="M40" s="33">
        <v>35.0</v>
      </c>
      <c r="N40" s="33">
        <v>42.0</v>
      </c>
      <c r="O40" s="33">
        <v>39.0</v>
      </c>
      <c r="P40" s="33">
        <v>38.0</v>
      </c>
      <c r="Q40" s="32" t="s">
        <v>393</v>
      </c>
      <c r="R40" s="35">
        <v>293.4</v>
      </c>
      <c r="S40" s="33">
        <v>35.0</v>
      </c>
      <c r="T40" s="33">
        <v>50.0</v>
      </c>
      <c r="U40" s="32" t="s">
        <v>432</v>
      </c>
      <c r="V40" s="33">
        <v>28.5</v>
      </c>
      <c r="W40" s="33">
        <v>114.0</v>
      </c>
      <c r="X40" s="32" t="s">
        <v>386</v>
      </c>
      <c r="Y40" s="33" t="s">
        <v>85</v>
      </c>
      <c r="Z40" s="33">
        <v>-1.0</v>
      </c>
      <c r="AA40" s="33">
        <v>-4.0</v>
      </c>
      <c r="AB40" s="33">
        <v>0.0</v>
      </c>
      <c r="AC40" s="33">
        <v>18.0</v>
      </c>
      <c r="AD40" s="33">
        <v>42.0</v>
      </c>
      <c r="AE40" s="33">
        <v>11.0</v>
      </c>
      <c r="AF40" s="33">
        <v>1.0</v>
      </c>
      <c r="AG40" s="35">
        <v>70.5</v>
      </c>
    </row>
    <row r="41">
      <c r="A41" s="32" t="s">
        <v>359</v>
      </c>
      <c r="B41" s="32">
        <v>2015.0</v>
      </c>
      <c r="C41" s="32" t="s">
        <v>70</v>
      </c>
      <c r="D41" s="33" t="s">
        <v>415</v>
      </c>
      <c r="E41" s="33">
        <v>70.0</v>
      </c>
      <c r="F41" s="33">
        <v>68.0</v>
      </c>
      <c r="G41" s="33">
        <v>66.0</v>
      </c>
      <c r="H41" s="33">
        <v>74.0</v>
      </c>
      <c r="I41" s="33">
        <v>278.0</v>
      </c>
      <c r="J41" s="32">
        <v>-6.0</v>
      </c>
      <c r="K41" s="34">
        <v>38116.0</v>
      </c>
      <c r="L41" s="33">
        <v>62.0</v>
      </c>
      <c r="M41" s="33">
        <v>35.0</v>
      </c>
      <c r="N41" s="33">
        <v>15.0</v>
      </c>
      <c r="O41" s="33">
        <v>30.0</v>
      </c>
      <c r="P41" s="33">
        <v>35.0</v>
      </c>
      <c r="Q41" s="32" t="s">
        <v>434</v>
      </c>
      <c r="R41" s="35">
        <v>302.3</v>
      </c>
      <c r="S41" s="33">
        <v>16.0</v>
      </c>
      <c r="T41" s="33">
        <v>58.0</v>
      </c>
      <c r="U41" s="32" t="s">
        <v>362</v>
      </c>
      <c r="V41" s="33">
        <v>32.0</v>
      </c>
      <c r="W41" s="33">
        <v>128.0</v>
      </c>
      <c r="X41" s="32">
        <v>74.0</v>
      </c>
      <c r="Y41" s="33">
        <v>-2.0</v>
      </c>
      <c r="Z41" s="33">
        <v>-1.0</v>
      </c>
      <c r="AA41" s="33">
        <v>-3.0</v>
      </c>
      <c r="AB41" s="33">
        <v>0.0</v>
      </c>
      <c r="AC41" s="33">
        <v>16.0</v>
      </c>
      <c r="AD41" s="33">
        <v>48.0</v>
      </c>
      <c r="AE41" s="33">
        <v>6.0</v>
      </c>
      <c r="AF41" s="33">
        <v>2.0</v>
      </c>
      <c r="AG41" s="35">
        <v>70.0</v>
      </c>
    </row>
    <row r="42">
      <c r="A42" s="32" t="s">
        <v>359</v>
      </c>
      <c r="B42" s="32">
        <v>2015.0</v>
      </c>
      <c r="C42" s="32" t="s">
        <v>177</v>
      </c>
      <c r="D42" s="33" t="s">
        <v>416</v>
      </c>
      <c r="E42" s="33">
        <v>71.0</v>
      </c>
      <c r="F42" s="33">
        <v>67.0</v>
      </c>
      <c r="G42" s="33">
        <v>69.0</v>
      </c>
      <c r="H42" s="33">
        <v>72.0</v>
      </c>
      <c r="I42" s="33">
        <v>279.0</v>
      </c>
      <c r="J42" s="32">
        <v>-5.0</v>
      </c>
      <c r="K42" s="34">
        <v>26130.0</v>
      </c>
      <c r="L42" s="33">
        <v>82.0</v>
      </c>
      <c r="M42" s="33">
        <v>35.0</v>
      </c>
      <c r="N42" s="33">
        <v>33.0</v>
      </c>
      <c r="O42" s="33">
        <v>39.0</v>
      </c>
      <c r="P42" s="33">
        <v>30.0</v>
      </c>
      <c r="Q42" s="32" t="s">
        <v>384</v>
      </c>
      <c r="R42" s="35">
        <v>314.4</v>
      </c>
      <c r="S42" s="33">
        <v>3.0</v>
      </c>
      <c r="T42" s="33">
        <v>56.0</v>
      </c>
      <c r="U42" s="32" t="s">
        <v>374</v>
      </c>
      <c r="V42" s="33">
        <v>30.8</v>
      </c>
      <c r="W42" s="33">
        <v>123.0</v>
      </c>
      <c r="X42" s="32" t="s">
        <v>384</v>
      </c>
      <c r="Y42" s="33" t="s">
        <v>85</v>
      </c>
      <c r="Z42" s="33" t="s">
        <v>85</v>
      </c>
      <c r="AA42" s="33">
        <v>-5.0</v>
      </c>
      <c r="AB42" s="33">
        <v>0.0</v>
      </c>
      <c r="AC42" s="33">
        <v>17.0</v>
      </c>
      <c r="AD42" s="33">
        <v>44.0</v>
      </c>
      <c r="AE42" s="33">
        <v>10.0</v>
      </c>
      <c r="AF42" s="33">
        <v>1.0</v>
      </c>
      <c r="AG42" s="35">
        <v>69.0</v>
      </c>
    </row>
    <row r="43">
      <c r="A43" s="32" t="s">
        <v>359</v>
      </c>
      <c r="B43" s="32">
        <v>2015.0</v>
      </c>
      <c r="C43" s="32" t="s">
        <v>459</v>
      </c>
      <c r="D43" s="33" t="s">
        <v>416</v>
      </c>
      <c r="E43" s="33">
        <v>69.0</v>
      </c>
      <c r="F43" s="33">
        <v>67.0</v>
      </c>
      <c r="G43" s="33">
        <v>71.0</v>
      </c>
      <c r="H43" s="33">
        <v>72.0</v>
      </c>
      <c r="I43" s="33">
        <v>279.0</v>
      </c>
      <c r="J43" s="32">
        <v>-5.0</v>
      </c>
      <c r="K43" s="34">
        <v>26130.0</v>
      </c>
      <c r="L43" s="33">
        <v>43.0</v>
      </c>
      <c r="M43" s="33">
        <v>15.0</v>
      </c>
      <c r="N43" s="33">
        <v>33.0</v>
      </c>
      <c r="O43" s="33">
        <v>39.0</v>
      </c>
      <c r="P43" s="33">
        <v>39.0</v>
      </c>
      <c r="Q43" s="32" t="s">
        <v>395</v>
      </c>
      <c r="R43" s="35">
        <v>290.8</v>
      </c>
      <c r="S43" s="33">
        <v>44.0</v>
      </c>
      <c r="T43" s="33">
        <v>61.0</v>
      </c>
      <c r="U43" s="32">
        <v>1.0</v>
      </c>
      <c r="V43" s="33">
        <v>32.3</v>
      </c>
      <c r="W43" s="33">
        <v>129.0</v>
      </c>
      <c r="X43" s="32">
        <v>75.0</v>
      </c>
      <c r="Y43" s="33">
        <f t="shared" ref="Y43:Z43" si="2">+1</f>
        <v>1</v>
      </c>
      <c r="Z43" s="33">
        <f t="shared" si="2"/>
        <v>1</v>
      </c>
      <c r="AA43" s="33">
        <v>-7.0</v>
      </c>
      <c r="AB43" s="33">
        <v>1.0</v>
      </c>
      <c r="AC43" s="33">
        <v>13.0</v>
      </c>
      <c r="AD43" s="33">
        <v>49.0</v>
      </c>
      <c r="AE43" s="33">
        <v>8.0</v>
      </c>
      <c r="AF43" s="33">
        <v>1.0</v>
      </c>
      <c r="AG43" s="35">
        <v>68.5</v>
      </c>
    </row>
    <row r="44">
      <c r="A44" s="32" t="s">
        <v>359</v>
      </c>
      <c r="B44" s="32">
        <v>2015.0</v>
      </c>
      <c r="C44" s="32" t="s">
        <v>229</v>
      </c>
      <c r="D44" s="33" t="s">
        <v>388</v>
      </c>
      <c r="E44" s="33">
        <v>71.0</v>
      </c>
      <c r="F44" s="33">
        <v>67.0</v>
      </c>
      <c r="G44" s="33">
        <v>70.0</v>
      </c>
      <c r="H44" s="33">
        <v>72.0</v>
      </c>
      <c r="I44" s="33">
        <v>280.0</v>
      </c>
      <c r="J44" s="32">
        <v>-4.0</v>
      </c>
      <c r="K44" s="34">
        <v>18224.0</v>
      </c>
      <c r="L44" s="33">
        <v>82.0</v>
      </c>
      <c r="M44" s="33">
        <v>35.0</v>
      </c>
      <c r="N44" s="33">
        <v>42.0</v>
      </c>
      <c r="O44" s="33">
        <v>46.0</v>
      </c>
      <c r="P44" s="33">
        <v>36.0</v>
      </c>
      <c r="Q44" s="32" t="s">
        <v>412</v>
      </c>
      <c r="R44" s="35">
        <v>295.6</v>
      </c>
      <c r="S44" s="33">
        <v>29.0</v>
      </c>
      <c r="T44" s="33">
        <v>52.0</v>
      </c>
      <c r="U44" s="32" t="s">
        <v>420</v>
      </c>
      <c r="V44" s="33">
        <v>29.3</v>
      </c>
      <c r="W44" s="33">
        <v>117.0</v>
      </c>
      <c r="X44" s="32" t="s">
        <v>382</v>
      </c>
      <c r="Y44" s="33">
        <v>-3.0</v>
      </c>
      <c r="Z44" s="33">
        <v>-4.0</v>
      </c>
      <c r="AA44" s="33">
        <f>+3</f>
        <v>3</v>
      </c>
      <c r="AB44" s="33">
        <v>0.0</v>
      </c>
      <c r="AC44" s="33">
        <v>17.0</v>
      </c>
      <c r="AD44" s="33">
        <v>44.0</v>
      </c>
      <c r="AE44" s="33">
        <v>10.0</v>
      </c>
      <c r="AF44" s="33">
        <v>1.0</v>
      </c>
      <c r="AG44" s="35">
        <v>68.0</v>
      </c>
    </row>
    <row r="45">
      <c r="A45" s="32" t="s">
        <v>359</v>
      </c>
      <c r="B45" s="32">
        <v>2015.0</v>
      </c>
      <c r="C45" s="32" t="s">
        <v>169</v>
      </c>
      <c r="D45" s="33" t="s">
        <v>388</v>
      </c>
      <c r="E45" s="33">
        <v>69.0</v>
      </c>
      <c r="F45" s="33">
        <v>68.0</v>
      </c>
      <c r="G45" s="33">
        <v>72.0</v>
      </c>
      <c r="H45" s="33">
        <v>71.0</v>
      </c>
      <c r="I45" s="33">
        <v>280.0</v>
      </c>
      <c r="J45" s="32">
        <v>-4.0</v>
      </c>
      <c r="K45" s="34">
        <v>18224.0</v>
      </c>
      <c r="L45" s="33">
        <v>43.0</v>
      </c>
      <c r="M45" s="33">
        <v>19.0</v>
      </c>
      <c r="N45" s="33">
        <v>49.0</v>
      </c>
      <c r="O45" s="33">
        <v>46.0</v>
      </c>
      <c r="P45" s="33">
        <v>31.0</v>
      </c>
      <c r="Q45" s="32" t="s">
        <v>368</v>
      </c>
      <c r="R45" s="35">
        <v>281.5</v>
      </c>
      <c r="S45" s="33" t="s">
        <v>426</v>
      </c>
      <c r="T45" s="33">
        <v>55.0</v>
      </c>
      <c r="U45" s="32" t="s">
        <v>361</v>
      </c>
      <c r="V45" s="33">
        <v>31.0</v>
      </c>
      <c r="W45" s="33">
        <v>124.0</v>
      </c>
      <c r="X45" s="32" t="s">
        <v>424</v>
      </c>
      <c r="Y45" s="33">
        <f>+2</f>
        <v>2</v>
      </c>
      <c r="Z45" s="33">
        <v>-2.0</v>
      </c>
      <c r="AA45" s="33">
        <v>-4.0</v>
      </c>
      <c r="AB45" s="33">
        <v>0.0</v>
      </c>
      <c r="AC45" s="33">
        <v>17.0</v>
      </c>
      <c r="AD45" s="33">
        <v>44.0</v>
      </c>
      <c r="AE45" s="33">
        <v>9.0</v>
      </c>
      <c r="AF45" s="33">
        <v>2.0</v>
      </c>
      <c r="AG45" s="35">
        <v>67.5</v>
      </c>
    </row>
    <row r="46">
      <c r="A46" s="32" t="s">
        <v>359</v>
      </c>
      <c r="B46" s="32">
        <v>2015.0</v>
      </c>
      <c r="C46" s="32" t="s">
        <v>463</v>
      </c>
      <c r="D46" s="33" t="s">
        <v>385</v>
      </c>
      <c r="E46" s="33">
        <v>66.0</v>
      </c>
      <c r="F46" s="33">
        <v>71.0</v>
      </c>
      <c r="G46" s="33">
        <v>69.0</v>
      </c>
      <c r="H46" s="33">
        <v>75.0</v>
      </c>
      <c r="I46" s="33">
        <v>281.0</v>
      </c>
      <c r="J46" s="32">
        <v>-3.0</v>
      </c>
      <c r="K46" s="34">
        <v>15467.0</v>
      </c>
      <c r="L46" s="33">
        <v>10.0</v>
      </c>
      <c r="M46" s="33">
        <v>19.0</v>
      </c>
      <c r="N46" s="33">
        <v>21.0</v>
      </c>
      <c r="O46" s="33">
        <v>52.0</v>
      </c>
      <c r="P46" s="33">
        <v>26.0</v>
      </c>
      <c r="Q46" s="32">
        <v>74.0</v>
      </c>
      <c r="R46" s="35">
        <v>294.8</v>
      </c>
      <c r="S46" s="33" t="s">
        <v>415</v>
      </c>
      <c r="T46" s="33">
        <v>51.0</v>
      </c>
      <c r="U46" s="32" t="s">
        <v>464</v>
      </c>
      <c r="V46" s="33">
        <v>29.0</v>
      </c>
      <c r="W46" s="33">
        <v>116.0</v>
      </c>
      <c r="X46" s="32" t="s">
        <v>421</v>
      </c>
      <c r="Y46" s="33">
        <f>+3</f>
        <v>3</v>
      </c>
      <c r="Z46" s="33">
        <v>-1.0</v>
      </c>
      <c r="AA46" s="33">
        <v>-5.0</v>
      </c>
      <c r="AB46" s="33">
        <v>1.0</v>
      </c>
      <c r="AC46" s="33">
        <v>14.0</v>
      </c>
      <c r="AD46" s="33">
        <v>47.0</v>
      </c>
      <c r="AE46" s="33">
        <v>7.0</v>
      </c>
      <c r="AF46" s="33">
        <v>3.0</v>
      </c>
      <c r="AG46" s="35">
        <v>67.0</v>
      </c>
    </row>
    <row r="47">
      <c r="A47" s="32" t="s">
        <v>359</v>
      </c>
      <c r="B47" s="32">
        <v>2015.0</v>
      </c>
      <c r="C47" s="32" t="s">
        <v>90</v>
      </c>
      <c r="D47" s="33" t="s">
        <v>385</v>
      </c>
      <c r="E47" s="33">
        <v>71.0</v>
      </c>
      <c r="F47" s="33">
        <v>67.0</v>
      </c>
      <c r="G47" s="33">
        <v>68.0</v>
      </c>
      <c r="H47" s="33">
        <v>75.0</v>
      </c>
      <c r="I47" s="33">
        <v>281.0</v>
      </c>
      <c r="J47" s="32">
        <v>-3.0</v>
      </c>
      <c r="K47" s="34">
        <v>15467.0</v>
      </c>
      <c r="L47" s="33">
        <v>82.0</v>
      </c>
      <c r="M47" s="33">
        <v>35.0</v>
      </c>
      <c r="N47" s="33">
        <v>21.0</v>
      </c>
      <c r="O47" s="33">
        <v>52.0</v>
      </c>
      <c r="P47" s="33">
        <v>38.0</v>
      </c>
      <c r="Q47" s="32" t="s">
        <v>393</v>
      </c>
      <c r="R47" s="35">
        <v>297.8</v>
      </c>
      <c r="S47" s="33" t="s">
        <v>421</v>
      </c>
      <c r="T47" s="33">
        <v>52.0</v>
      </c>
      <c r="U47" s="32" t="s">
        <v>420</v>
      </c>
      <c r="V47" s="33">
        <v>30.3</v>
      </c>
      <c r="W47" s="33">
        <v>121.0</v>
      </c>
      <c r="X47" s="32" t="s">
        <v>404</v>
      </c>
      <c r="Y47" s="33" t="s">
        <v>85</v>
      </c>
      <c r="Z47" s="33">
        <f>+6</f>
        <v>6</v>
      </c>
      <c r="AA47" s="33">
        <v>-9.0</v>
      </c>
      <c r="AB47" s="33">
        <v>1.0</v>
      </c>
      <c r="AC47" s="33">
        <v>14.0</v>
      </c>
      <c r="AD47" s="33">
        <v>47.0</v>
      </c>
      <c r="AE47" s="33">
        <v>7.0</v>
      </c>
      <c r="AF47" s="33">
        <v>3.0</v>
      </c>
      <c r="AG47" s="35">
        <v>67.0</v>
      </c>
    </row>
    <row r="48">
      <c r="A48" s="32" t="s">
        <v>359</v>
      </c>
      <c r="B48" s="32">
        <v>2015.0</v>
      </c>
      <c r="C48" s="32" t="s">
        <v>466</v>
      </c>
      <c r="D48" s="33" t="s">
        <v>395</v>
      </c>
      <c r="E48" s="33">
        <v>67.0</v>
      </c>
      <c r="F48" s="33">
        <v>70.0</v>
      </c>
      <c r="G48" s="33">
        <v>68.0</v>
      </c>
      <c r="H48" s="33">
        <v>72.0</v>
      </c>
      <c r="I48" s="33">
        <v>277.0</v>
      </c>
      <c r="J48" s="32">
        <v>-7.0</v>
      </c>
      <c r="K48" s="34">
        <v>61193.0</v>
      </c>
      <c r="L48" s="33">
        <v>18.0</v>
      </c>
      <c r="M48" s="33">
        <v>19.0</v>
      </c>
      <c r="N48" s="33">
        <v>18.0</v>
      </c>
      <c r="O48" s="33">
        <v>21.0</v>
      </c>
      <c r="P48" s="33">
        <v>38.0</v>
      </c>
      <c r="Q48" s="32" t="s">
        <v>393</v>
      </c>
      <c r="R48" s="35">
        <v>296.4</v>
      </c>
      <c r="S48" s="33" t="s">
        <v>394</v>
      </c>
      <c r="T48" s="33">
        <v>53.0</v>
      </c>
      <c r="U48" s="32" t="s">
        <v>382</v>
      </c>
      <c r="V48" s="33">
        <v>29.0</v>
      </c>
      <c r="W48" s="33">
        <v>116.0</v>
      </c>
      <c r="X48" s="32" t="s">
        <v>421</v>
      </c>
      <c r="Y48" s="33">
        <v>-3.0</v>
      </c>
      <c r="Z48" s="33">
        <v>-3.0</v>
      </c>
      <c r="AA48" s="33">
        <v>-1.0</v>
      </c>
      <c r="AB48" s="33">
        <v>0.0</v>
      </c>
      <c r="AC48" s="33">
        <v>13.0</v>
      </c>
      <c r="AD48" s="33">
        <v>53.0</v>
      </c>
      <c r="AE48" s="33">
        <v>6.0</v>
      </c>
      <c r="AF48" s="33">
        <v>0.0</v>
      </c>
      <c r="AG48" s="35">
        <v>66.5</v>
      </c>
    </row>
    <row r="49">
      <c r="A49" s="32" t="s">
        <v>359</v>
      </c>
      <c r="B49" s="32">
        <v>2015.0</v>
      </c>
      <c r="C49" s="32" t="s">
        <v>363</v>
      </c>
      <c r="D49" s="33" t="s">
        <v>385</v>
      </c>
      <c r="E49" s="33">
        <v>69.0</v>
      </c>
      <c r="F49" s="33">
        <v>70.0</v>
      </c>
      <c r="G49" s="33">
        <v>70.0</v>
      </c>
      <c r="H49" s="33">
        <v>72.0</v>
      </c>
      <c r="I49" s="33">
        <v>281.0</v>
      </c>
      <c r="J49" s="32">
        <v>-3.0</v>
      </c>
      <c r="K49" s="34">
        <v>15467.0</v>
      </c>
      <c r="L49" s="33">
        <v>43.0</v>
      </c>
      <c r="M49" s="33">
        <v>52.0</v>
      </c>
      <c r="N49" s="33">
        <v>49.0</v>
      </c>
      <c r="O49" s="33">
        <v>52.0</v>
      </c>
      <c r="P49" s="33">
        <v>29.0</v>
      </c>
      <c r="Q49" s="32" t="s">
        <v>424</v>
      </c>
      <c r="R49" s="35">
        <v>291.8</v>
      </c>
      <c r="S49" s="33">
        <v>41.0</v>
      </c>
      <c r="T49" s="33">
        <v>54.0</v>
      </c>
      <c r="U49" s="32" t="s">
        <v>433</v>
      </c>
      <c r="V49" s="33">
        <v>30.5</v>
      </c>
      <c r="W49" s="33">
        <v>122.0</v>
      </c>
      <c r="X49" s="32" t="s">
        <v>383</v>
      </c>
      <c r="Y49" s="33">
        <f>+1</f>
        <v>1</v>
      </c>
      <c r="Z49" s="33" t="s">
        <v>85</v>
      </c>
      <c r="AA49" s="33">
        <v>-4.0</v>
      </c>
      <c r="AB49" s="33">
        <v>0.0</v>
      </c>
      <c r="AC49" s="33">
        <v>17.0</v>
      </c>
      <c r="AD49" s="33">
        <v>44.0</v>
      </c>
      <c r="AE49" s="33">
        <v>9.0</v>
      </c>
      <c r="AF49" s="33">
        <v>2.0</v>
      </c>
      <c r="AG49" s="35">
        <v>66.5</v>
      </c>
    </row>
    <row r="50">
      <c r="A50" s="32" t="s">
        <v>359</v>
      </c>
      <c r="B50" s="32">
        <v>2015.0</v>
      </c>
      <c r="C50" s="32" t="s">
        <v>468</v>
      </c>
      <c r="D50" s="33" t="s">
        <v>415</v>
      </c>
      <c r="E50" s="33">
        <v>71.0</v>
      </c>
      <c r="F50" s="33">
        <v>68.0</v>
      </c>
      <c r="G50" s="33">
        <v>69.0</v>
      </c>
      <c r="H50" s="33">
        <v>70.0</v>
      </c>
      <c r="I50" s="33">
        <v>278.0</v>
      </c>
      <c r="J50" s="32">
        <v>-6.0</v>
      </c>
      <c r="K50" s="34">
        <v>38116.0</v>
      </c>
      <c r="L50" s="33">
        <v>82.0</v>
      </c>
      <c r="M50" s="33">
        <v>52.0</v>
      </c>
      <c r="N50" s="33">
        <v>42.0</v>
      </c>
      <c r="O50" s="33">
        <v>30.0</v>
      </c>
      <c r="P50" s="33">
        <v>34.0</v>
      </c>
      <c r="Q50" s="32" t="s">
        <v>404</v>
      </c>
      <c r="R50" s="35">
        <v>287.9</v>
      </c>
      <c r="S50" s="33">
        <v>54.0</v>
      </c>
      <c r="T50" s="33">
        <v>56.0</v>
      </c>
      <c r="U50" s="32" t="s">
        <v>374</v>
      </c>
      <c r="V50" s="33">
        <v>30.8</v>
      </c>
      <c r="W50" s="33">
        <v>123.0</v>
      </c>
      <c r="X50" s="32" t="s">
        <v>384</v>
      </c>
      <c r="Y50" s="33" t="s">
        <v>85</v>
      </c>
      <c r="Z50" s="33">
        <v>-4.0</v>
      </c>
      <c r="AA50" s="33">
        <v>-2.0</v>
      </c>
      <c r="AB50" s="33">
        <v>0.0</v>
      </c>
      <c r="AC50" s="33">
        <v>14.0</v>
      </c>
      <c r="AD50" s="33">
        <v>50.0</v>
      </c>
      <c r="AE50" s="33">
        <v>8.0</v>
      </c>
      <c r="AF50" s="33">
        <v>0.0</v>
      </c>
      <c r="AG50" s="35">
        <v>66.0</v>
      </c>
    </row>
    <row r="51">
      <c r="A51" s="32" t="s">
        <v>359</v>
      </c>
      <c r="B51" s="32">
        <v>2015.0</v>
      </c>
      <c r="C51" s="32" t="s">
        <v>43</v>
      </c>
      <c r="D51" s="33" t="s">
        <v>415</v>
      </c>
      <c r="E51" s="33">
        <v>70.0</v>
      </c>
      <c r="F51" s="33">
        <v>67.0</v>
      </c>
      <c r="G51" s="33">
        <v>71.0</v>
      </c>
      <c r="H51" s="33">
        <v>70.0</v>
      </c>
      <c r="I51" s="33">
        <v>278.0</v>
      </c>
      <c r="J51" s="32">
        <v>-6.0</v>
      </c>
      <c r="K51" s="34">
        <v>38116.0</v>
      </c>
      <c r="L51" s="33">
        <v>62.0</v>
      </c>
      <c r="M51" s="33">
        <v>19.0</v>
      </c>
      <c r="N51" s="33">
        <v>42.0</v>
      </c>
      <c r="O51" s="33">
        <v>30.0</v>
      </c>
      <c r="P51" s="33">
        <v>33.0</v>
      </c>
      <c r="Q51" s="32" t="s">
        <v>431</v>
      </c>
      <c r="R51" s="35">
        <v>287.3</v>
      </c>
      <c r="S51" s="33" t="s">
        <v>432</v>
      </c>
      <c r="T51" s="33">
        <v>53.0</v>
      </c>
      <c r="U51" s="32" t="s">
        <v>382</v>
      </c>
      <c r="V51" s="33">
        <v>29.5</v>
      </c>
      <c r="W51" s="33">
        <v>118.0</v>
      </c>
      <c r="X51" s="32" t="s">
        <v>369</v>
      </c>
      <c r="Y51" s="33">
        <v>-2.0</v>
      </c>
      <c r="Z51" s="33">
        <v>-1.0</v>
      </c>
      <c r="AA51" s="33">
        <v>-3.0</v>
      </c>
      <c r="AB51" s="33">
        <v>0.0</v>
      </c>
      <c r="AC51" s="33">
        <v>14.0</v>
      </c>
      <c r="AD51" s="33">
        <v>50.0</v>
      </c>
      <c r="AE51" s="33">
        <v>8.0</v>
      </c>
      <c r="AF51" s="33">
        <v>0.0</v>
      </c>
      <c r="AG51" s="35">
        <v>66.0</v>
      </c>
    </row>
    <row r="52">
      <c r="A52" s="32" t="s">
        <v>359</v>
      </c>
      <c r="B52" s="32">
        <v>2015.0</v>
      </c>
      <c r="C52" s="32" t="s">
        <v>171</v>
      </c>
      <c r="D52" s="33" t="s">
        <v>385</v>
      </c>
      <c r="E52" s="33">
        <v>69.0</v>
      </c>
      <c r="F52" s="33">
        <v>68.0</v>
      </c>
      <c r="G52" s="33">
        <v>70.0</v>
      </c>
      <c r="H52" s="33">
        <v>74.0</v>
      </c>
      <c r="I52" s="33">
        <v>281.0</v>
      </c>
      <c r="J52" s="32">
        <v>-3.0</v>
      </c>
      <c r="K52" s="34">
        <v>15467.0</v>
      </c>
      <c r="L52" s="33">
        <v>43.0</v>
      </c>
      <c r="M52" s="33">
        <v>19.0</v>
      </c>
      <c r="N52" s="33">
        <v>33.0</v>
      </c>
      <c r="O52" s="33">
        <v>52.0</v>
      </c>
      <c r="P52" s="33">
        <v>38.0</v>
      </c>
      <c r="Q52" s="32" t="s">
        <v>393</v>
      </c>
      <c r="R52" s="35">
        <v>297.6</v>
      </c>
      <c r="S52" s="33">
        <v>24.0</v>
      </c>
      <c r="T52" s="33">
        <v>52.0</v>
      </c>
      <c r="U52" s="32" t="s">
        <v>420</v>
      </c>
      <c r="V52" s="33">
        <v>29.8</v>
      </c>
      <c r="W52" s="33">
        <v>119.0</v>
      </c>
      <c r="X52" s="32" t="s">
        <v>388</v>
      </c>
      <c r="Y52" s="33" t="s">
        <v>85</v>
      </c>
      <c r="Z52" s="33">
        <f>+2</f>
        <v>2</v>
      </c>
      <c r="AA52" s="33">
        <v>-5.0</v>
      </c>
      <c r="AB52" s="33">
        <v>0.0</v>
      </c>
      <c r="AC52" s="33">
        <v>17.0</v>
      </c>
      <c r="AD52" s="33">
        <v>44.0</v>
      </c>
      <c r="AE52" s="33">
        <v>8.0</v>
      </c>
      <c r="AF52" s="33">
        <v>3.0</v>
      </c>
      <c r="AG52" s="35">
        <v>66.0</v>
      </c>
    </row>
    <row r="53">
      <c r="A53" s="32" t="s">
        <v>359</v>
      </c>
      <c r="B53" s="32">
        <v>2015.0</v>
      </c>
      <c r="C53" s="32" t="s">
        <v>160</v>
      </c>
      <c r="D53" s="33" t="s">
        <v>388</v>
      </c>
      <c r="E53" s="33">
        <v>70.0</v>
      </c>
      <c r="F53" s="33">
        <v>67.0</v>
      </c>
      <c r="G53" s="33">
        <v>72.0</v>
      </c>
      <c r="H53" s="33">
        <v>71.0</v>
      </c>
      <c r="I53" s="33">
        <v>280.0</v>
      </c>
      <c r="J53" s="32">
        <v>-4.0</v>
      </c>
      <c r="K53" s="34">
        <v>18224.0</v>
      </c>
      <c r="L53" s="33">
        <v>62.0</v>
      </c>
      <c r="M53" s="33">
        <v>19.0</v>
      </c>
      <c r="N53" s="33">
        <v>49.0</v>
      </c>
      <c r="O53" s="33">
        <v>46.0</v>
      </c>
      <c r="P53" s="33">
        <v>31.0</v>
      </c>
      <c r="Q53" s="32" t="s">
        <v>368</v>
      </c>
      <c r="R53" s="35">
        <v>292.5</v>
      </c>
      <c r="S53" s="33">
        <v>39.0</v>
      </c>
      <c r="T53" s="33">
        <v>50.0</v>
      </c>
      <c r="U53" s="32" t="s">
        <v>432</v>
      </c>
      <c r="V53" s="33">
        <v>29.5</v>
      </c>
      <c r="W53" s="33">
        <v>118.0</v>
      </c>
      <c r="X53" s="32" t="s">
        <v>369</v>
      </c>
      <c r="Y53" s="33">
        <f>+3</f>
        <v>3</v>
      </c>
      <c r="Z53" s="33">
        <v>-2.0</v>
      </c>
      <c r="AA53" s="33">
        <v>-5.0</v>
      </c>
      <c r="AB53" s="33">
        <v>0.0</v>
      </c>
      <c r="AC53" s="33">
        <v>15.0</v>
      </c>
      <c r="AD53" s="33">
        <v>48.0</v>
      </c>
      <c r="AE53" s="33">
        <v>7.0</v>
      </c>
      <c r="AF53" s="33">
        <v>2.0</v>
      </c>
      <c r="AG53" s="35">
        <v>64.5</v>
      </c>
    </row>
    <row r="54">
      <c r="A54" s="32" t="s">
        <v>359</v>
      </c>
      <c r="B54" s="32">
        <v>2015.0</v>
      </c>
      <c r="C54" s="32" t="s">
        <v>470</v>
      </c>
      <c r="D54" s="33" t="s">
        <v>426</v>
      </c>
      <c r="E54" s="33">
        <v>68.0</v>
      </c>
      <c r="F54" s="33">
        <v>68.0</v>
      </c>
      <c r="G54" s="33">
        <v>67.0</v>
      </c>
      <c r="H54" s="33">
        <v>83.0</v>
      </c>
      <c r="I54" s="33">
        <v>286.0</v>
      </c>
      <c r="J54" s="32">
        <f>+2</f>
        <v>2</v>
      </c>
      <c r="K54" s="34">
        <v>13668.0</v>
      </c>
      <c r="L54" s="33">
        <v>27.0</v>
      </c>
      <c r="M54" s="33">
        <v>15.0</v>
      </c>
      <c r="N54" s="33">
        <v>12.0</v>
      </c>
      <c r="O54" s="33">
        <v>67.0</v>
      </c>
      <c r="P54" s="33">
        <v>31.0</v>
      </c>
      <c r="Q54" s="32" t="s">
        <v>368</v>
      </c>
      <c r="R54" s="35">
        <v>301.3</v>
      </c>
      <c r="S54" s="33" t="s">
        <v>360</v>
      </c>
      <c r="T54" s="33">
        <v>46.0</v>
      </c>
      <c r="U54" s="32" t="s">
        <v>424</v>
      </c>
      <c r="V54" s="33">
        <v>28.5</v>
      </c>
      <c r="W54" s="33">
        <v>114.0</v>
      </c>
      <c r="X54" s="32" t="s">
        <v>386</v>
      </c>
      <c r="Y54" s="33">
        <f>+6</f>
        <v>6</v>
      </c>
      <c r="Z54" s="33">
        <f>+4</f>
        <v>4</v>
      </c>
      <c r="AA54" s="33">
        <v>-8.0</v>
      </c>
      <c r="AB54" s="33">
        <v>1.0</v>
      </c>
      <c r="AC54" s="33">
        <v>15.0</v>
      </c>
      <c r="AD54" s="33">
        <v>42.0</v>
      </c>
      <c r="AE54" s="33">
        <v>9.0</v>
      </c>
      <c r="AF54" s="33">
        <v>5.0</v>
      </c>
      <c r="AG54" s="35">
        <v>64.5</v>
      </c>
    </row>
    <row r="55">
      <c r="A55" s="32" t="s">
        <v>359</v>
      </c>
      <c r="B55" s="32">
        <v>2015.0</v>
      </c>
      <c r="C55" s="32" t="s">
        <v>473</v>
      </c>
      <c r="D55" s="33" t="s">
        <v>388</v>
      </c>
      <c r="E55" s="33">
        <v>63.0</v>
      </c>
      <c r="F55" s="33">
        <v>73.0</v>
      </c>
      <c r="G55" s="33">
        <v>71.0</v>
      </c>
      <c r="H55" s="33">
        <v>73.0</v>
      </c>
      <c r="I55" s="33">
        <v>280.0</v>
      </c>
      <c r="J55" s="32">
        <v>-4.0</v>
      </c>
      <c r="K55" s="34">
        <v>18224.0</v>
      </c>
      <c r="L55" s="33">
        <v>1.0</v>
      </c>
      <c r="M55" s="33">
        <v>15.0</v>
      </c>
      <c r="N55" s="33">
        <v>33.0</v>
      </c>
      <c r="O55" s="33">
        <v>46.0</v>
      </c>
      <c r="P55" s="33">
        <v>33.0</v>
      </c>
      <c r="Q55" s="32" t="s">
        <v>431</v>
      </c>
      <c r="R55" s="35">
        <v>281.5</v>
      </c>
      <c r="S55" s="33" t="s">
        <v>426</v>
      </c>
      <c r="T55" s="33">
        <v>58.0</v>
      </c>
      <c r="U55" s="32" t="s">
        <v>362</v>
      </c>
      <c r="V55" s="33">
        <v>31.8</v>
      </c>
      <c r="W55" s="33">
        <v>127.0</v>
      </c>
      <c r="X55" s="32">
        <v>73.0</v>
      </c>
      <c r="Y55" s="33">
        <v>-3.0</v>
      </c>
      <c r="Z55" s="33">
        <f>+3</f>
        <v>3</v>
      </c>
      <c r="AA55" s="33">
        <v>-4.0</v>
      </c>
      <c r="AB55" s="33">
        <v>0.0</v>
      </c>
      <c r="AC55" s="33">
        <v>15.0</v>
      </c>
      <c r="AD55" s="33">
        <v>46.0</v>
      </c>
      <c r="AE55" s="33">
        <v>11.0</v>
      </c>
      <c r="AF55" s="33">
        <v>0.0</v>
      </c>
      <c r="AG55" s="35">
        <v>63.5</v>
      </c>
    </row>
    <row r="56">
      <c r="A56" s="32" t="s">
        <v>359</v>
      </c>
      <c r="B56" s="32">
        <v>2015.0</v>
      </c>
      <c r="C56" s="32" t="s">
        <v>474</v>
      </c>
      <c r="D56" s="33" t="s">
        <v>385</v>
      </c>
      <c r="E56" s="33">
        <v>64.0</v>
      </c>
      <c r="F56" s="33">
        <v>72.0</v>
      </c>
      <c r="G56" s="33">
        <v>70.0</v>
      </c>
      <c r="H56" s="33">
        <v>75.0</v>
      </c>
      <c r="I56" s="33">
        <v>281.0</v>
      </c>
      <c r="J56" s="32">
        <v>-3.0</v>
      </c>
      <c r="K56" s="34">
        <v>15467.0</v>
      </c>
      <c r="L56" s="33">
        <v>3.0</v>
      </c>
      <c r="M56" s="33">
        <v>15.0</v>
      </c>
      <c r="N56" s="33">
        <v>21.0</v>
      </c>
      <c r="O56" s="33">
        <v>52.0</v>
      </c>
      <c r="P56" s="33">
        <v>42.0</v>
      </c>
      <c r="Q56" s="32" t="s">
        <v>372</v>
      </c>
      <c r="R56" s="35">
        <v>272.3</v>
      </c>
      <c r="S56" s="33">
        <v>75.0</v>
      </c>
      <c r="T56" s="33">
        <v>47.0</v>
      </c>
      <c r="U56" s="32" t="s">
        <v>426</v>
      </c>
      <c r="V56" s="33">
        <v>28.3</v>
      </c>
      <c r="W56" s="33">
        <v>113.0</v>
      </c>
      <c r="X56" s="32" t="s">
        <v>419</v>
      </c>
      <c r="Y56" s="33">
        <v>-1.0</v>
      </c>
      <c r="Z56" s="33">
        <f>+4</f>
        <v>4</v>
      </c>
      <c r="AA56" s="33">
        <v>-6.0</v>
      </c>
      <c r="AB56" s="33">
        <v>1.0</v>
      </c>
      <c r="AC56" s="33">
        <v>12.0</v>
      </c>
      <c r="AD56" s="33">
        <v>49.0</v>
      </c>
      <c r="AE56" s="33">
        <v>9.0</v>
      </c>
      <c r="AF56" s="33">
        <v>1.0</v>
      </c>
      <c r="AG56" s="35">
        <v>63.0</v>
      </c>
    </row>
    <row r="57">
      <c r="A57" s="32" t="s">
        <v>359</v>
      </c>
      <c r="B57" s="32">
        <v>2015.0</v>
      </c>
      <c r="C57" s="32" t="s">
        <v>476</v>
      </c>
      <c r="D57" s="33" t="s">
        <v>413</v>
      </c>
      <c r="E57" s="33">
        <v>68.0</v>
      </c>
      <c r="F57" s="33">
        <v>72.0</v>
      </c>
      <c r="G57" s="33">
        <v>72.0</v>
      </c>
      <c r="H57" s="33">
        <v>71.0</v>
      </c>
      <c r="I57" s="33">
        <v>283.0</v>
      </c>
      <c r="J57" s="32">
        <v>-1.0</v>
      </c>
      <c r="K57" s="34">
        <v>14539.0</v>
      </c>
      <c r="L57" s="33">
        <v>27.0</v>
      </c>
      <c r="M57" s="33">
        <v>63.0</v>
      </c>
      <c r="N57" s="33">
        <v>63.0</v>
      </c>
      <c r="O57" s="33">
        <v>61.0</v>
      </c>
      <c r="P57" s="33">
        <v>41.0</v>
      </c>
      <c r="Q57" s="32" t="s">
        <v>386</v>
      </c>
      <c r="R57" s="35">
        <v>293.8</v>
      </c>
      <c r="S57" s="33">
        <v>33.0</v>
      </c>
      <c r="T57" s="33">
        <v>52.0</v>
      </c>
      <c r="U57" s="32" t="s">
        <v>420</v>
      </c>
      <c r="V57" s="33">
        <v>29.0</v>
      </c>
      <c r="W57" s="33">
        <v>116.0</v>
      </c>
      <c r="X57" s="32" t="s">
        <v>421</v>
      </c>
      <c r="Y57" s="33">
        <v>-2.0</v>
      </c>
      <c r="Z57" s="33">
        <f>+2</f>
        <v>2</v>
      </c>
      <c r="AA57" s="33">
        <v>-1.0</v>
      </c>
      <c r="AB57" s="33">
        <v>0.0</v>
      </c>
      <c r="AC57" s="33">
        <v>17.0</v>
      </c>
      <c r="AD57" s="33">
        <v>40.0</v>
      </c>
      <c r="AE57" s="33">
        <v>14.0</v>
      </c>
      <c r="AF57" s="33">
        <v>1.0</v>
      </c>
      <c r="AG57" s="35">
        <v>63.0</v>
      </c>
    </row>
    <row r="58">
      <c r="A58" s="32" t="s">
        <v>359</v>
      </c>
      <c r="B58" s="32">
        <v>2015.0</v>
      </c>
      <c r="C58" s="32" t="s">
        <v>330</v>
      </c>
      <c r="D58" s="33" t="s">
        <v>388</v>
      </c>
      <c r="E58" s="33">
        <v>70.0</v>
      </c>
      <c r="F58" s="33">
        <v>70.0</v>
      </c>
      <c r="G58" s="33">
        <v>72.0</v>
      </c>
      <c r="H58" s="33">
        <v>68.0</v>
      </c>
      <c r="I58" s="33">
        <v>280.0</v>
      </c>
      <c r="J58" s="32">
        <v>-4.0</v>
      </c>
      <c r="K58" s="34">
        <v>18224.0</v>
      </c>
      <c r="L58" s="33">
        <v>62.0</v>
      </c>
      <c r="M58" s="33">
        <v>63.0</v>
      </c>
      <c r="N58" s="33">
        <v>63.0</v>
      </c>
      <c r="O58" s="33">
        <v>46.0</v>
      </c>
      <c r="P58" s="33">
        <v>42.0</v>
      </c>
      <c r="Q58" s="32" t="s">
        <v>372</v>
      </c>
      <c r="R58" s="35">
        <v>274.3</v>
      </c>
      <c r="S58" s="33">
        <v>74.0</v>
      </c>
      <c r="T58" s="33">
        <v>51.0</v>
      </c>
      <c r="U58" s="32" t="s">
        <v>464</v>
      </c>
      <c r="V58" s="33">
        <v>28.8</v>
      </c>
      <c r="W58" s="33">
        <v>115.0</v>
      </c>
      <c r="X58" s="32" t="s">
        <v>366</v>
      </c>
      <c r="Y58" s="33">
        <v>-2.0</v>
      </c>
      <c r="Z58" s="33">
        <v>-2.0</v>
      </c>
      <c r="AA58" s="33" t="s">
        <v>85</v>
      </c>
      <c r="AB58" s="33">
        <v>0.0</v>
      </c>
      <c r="AC58" s="33">
        <v>14.0</v>
      </c>
      <c r="AD58" s="33">
        <v>48.0</v>
      </c>
      <c r="AE58" s="33">
        <v>10.0</v>
      </c>
      <c r="AF58" s="33">
        <v>0.0</v>
      </c>
      <c r="AG58" s="35">
        <v>62.0</v>
      </c>
    </row>
    <row r="59">
      <c r="A59" s="32" t="s">
        <v>359</v>
      </c>
      <c r="B59" s="32">
        <v>2015.0</v>
      </c>
      <c r="C59" s="32" t="s">
        <v>477</v>
      </c>
      <c r="D59" s="33">
        <v>70.0</v>
      </c>
      <c r="E59" s="33">
        <v>69.0</v>
      </c>
      <c r="F59" s="33">
        <v>71.0</v>
      </c>
      <c r="G59" s="33">
        <v>74.0</v>
      </c>
      <c r="H59" s="33">
        <v>73.0</v>
      </c>
      <c r="I59" s="33">
        <v>287.0</v>
      </c>
      <c r="J59" s="32">
        <f>+3</f>
        <v>3</v>
      </c>
      <c r="K59" s="34">
        <v>13400.0</v>
      </c>
      <c r="L59" s="33">
        <v>43.0</v>
      </c>
      <c r="M59" s="33">
        <v>63.0</v>
      </c>
      <c r="N59" s="33">
        <v>73.0</v>
      </c>
      <c r="O59" s="33">
        <v>70.0</v>
      </c>
      <c r="P59" s="33">
        <v>29.0</v>
      </c>
      <c r="Q59" s="32" t="s">
        <v>424</v>
      </c>
      <c r="R59" s="35">
        <v>287.5</v>
      </c>
      <c r="S59" s="33" t="s">
        <v>431</v>
      </c>
      <c r="T59" s="33">
        <v>48.0</v>
      </c>
      <c r="U59" s="32">
        <v>66.0</v>
      </c>
      <c r="V59" s="33">
        <v>30.5</v>
      </c>
      <c r="W59" s="33">
        <v>122.0</v>
      </c>
      <c r="X59" s="32" t="s">
        <v>383</v>
      </c>
      <c r="Y59" s="33">
        <f>+5</f>
        <v>5</v>
      </c>
      <c r="Z59" s="33">
        <f>+3</f>
        <v>3</v>
      </c>
      <c r="AA59" s="33">
        <v>-5.0</v>
      </c>
      <c r="AB59" s="33">
        <v>1.0</v>
      </c>
      <c r="AC59" s="33">
        <v>14.0</v>
      </c>
      <c r="AD59" s="33">
        <v>41.0</v>
      </c>
      <c r="AE59" s="33">
        <v>13.0</v>
      </c>
      <c r="AF59" s="33">
        <v>3.0</v>
      </c>
      <c r="AG59" s="35">
        <v>61.0</v>
      </c>
    </row>
    <row r="60">
      <c r="A60" s="32" t="s">
        <v>359</v>
      </c>
      <c r="B60" s="32">
        <v>2015.0</v>
      </c>
      <c r="C60" s="32" t="s">
        <v>482</v>
      </c>
      <c r="D60" s="33" t="s">
        <v>385</v>
      </c>
      <c r="E60" s="33">
        <v>68.0</v>
      </c>
      <c r="F60" s="33">
        <v>72.0</v>
      </c>
      <c r="G60" s="33">
        <v>72.0</v>
      </c>
      <c r="H60" s="33">
        <v>69.0</v>
      </c>
      <c r="I60" s="33">
        <v>281.0</v>
      </c>
      <c r="J60" s="32">
        <v>-3.0</v>
      </c>
      <c r="K60" s="34">
        <v>15467.0</v>
      </c>
      <c r="L60" s="33">
        <v>27.0</v>
      </c>
      <c r="M60" s="33">
        <v>63.0</v>
      </c>
      <c r="N60" s="33">
        <v>63.0</v>
      </c>
      <c r="O60" s="33">
        <v>52.0</v>
      </c>
      <c r="P60" s="33">
        <v>40.0</v>
      </c>
      <c r="Q60" s="32" t="s">
        <v>428</v>
      </c>
      <c r="R60" s="35">
        <v>303.3</v>
      </c>
      <c r="S60" s="33">
        <v>14.0</v>
      </c>
      <c r="T60" s="33">
        <v>52.0</v>
      </c>
      <c r="U60" s="32" t="s">
        <v>420</v>
      </c>
      <c r="V60" s="33">
        <v>29.5</v>
      </c>
      <c r="W60" s="33">
        <v>118.0</v>
      </c>
      <c r="X60" s="32" t="s">
        <v>369</v>
      </c>
      <c r="Y60" s="33" t="s">
        <v>85</v>
      </c>
      <c r="Z60" s="33">
        <v>-1.0</v>
      </c>
      <c r="AA60" s="33">
        <v>-2.0</v>
      </c>
      <c r="AB60" s="33">
        <v>0.0</v>
      </c>
      <c r="AC60" s="33">
        <v>14.0</v>
      </c>
      <c r="AD60" s="33">
        <v>48.0</v>
      </c>
      <c r="AE60" s="33">
        <v>9.0</v>
      </c>
      <c r="AF60" s="33">
        <v>1.0</v>
      </c>
      <c r="AG60" s="35">
        <v>60.5</v>
      </c>
    </row>
    <row r="61">
      <c r="A61" s="32" t="s">
        <v>359</v>
      </c>
      <c r="B61" s="32">
        <v>2015.0</v>
      </c>
      <c r="C61" s="32" t="s">
        <v>484</v>
      </c>
      <c r="D61" s="33" t="s">
        <v>414</v>
      </c>
      <c r="E61" s="33">
        <v>69.0</v>
      </c>
      <c r="F61" s="33">
        <v>69.0</v>
      </c>
      <c r="G61" s="33">
        <v>75.0</v>
      </c>
      <c r="H61" s="33">
        <v>71.0</v>
      </c>
      <c r="I61" s="33">
        <v>284.0</v>
      </c>
      <c r="J61" s="32" t="s">
        <v>85</v>
      </c>
      <c r="K61" s="34">
        <v>14137.0</v>
      </c>
      <c r="L61" s="33">
        <v>43.0</v>
      </c>
      <c r="M61" s="33">
        <v>35.0</v>
      </c>
      <c r="N61" s="33">
        <v>71.0</v>
      </c>
      <c r="O61" s="33">
        <v>63.0</v>
      </c>
      <c r="P61" s="33">
        <v>36.0</v>
      </c>
      <c r="Q61" s="32" t="s">
        <v>412</v>
      </c>
      <c r="R61" s="35">
        <v>288.1</v>
      </c>
      <c r="S61" s="33">
        <v>53.0</v>
      </c>
      <c r="T61" s="33">
        <v>52.0</v>
      </c>
      <c r="U61" s="32" t="s">
        <v>420</v>
      </c>
      <c r="V61" s="33">
        <v>30.0</v>
      </c>
      <c r="W61" s="33">
        <v>120.0</v>
      </c>
      <c r="X61" s="32" t="s">
        <v>436</v>
      </c>
      <c r="Y61" s="33">
        <f>+6</f>
        <v>6</v>
      </c>
      <c r="Z61" s="33">
        <v>-4.0</v>
      </c>
      <c r="AA61" s="33">
        <v>-2.0</v>
      </c>
      <c r="AB61" s="33">
        <v>0.0</v>
      </c>
      <c r="AC61" s="33">
        <v>15.0</v>
      </c>
      <c r="AD61" s="33">
        <v>46.0</v>
      </c>
      <c r="AE61" s="33">
        <v>7.0</v>
      </c>
      <c r="AF61" s="33">
        <v>4.0</v>
      </c>
      <c r="AG61" s="35">
        <v>60.5</v>
      </c>
    </row>
    <row r="62">
      <c r="A62" s="32" t="s">
        <v>359</v>
      </c>
      <c r="B62" s="32">
        <v>2015.0</v>
      </c>
      <c r="C62" s="32" t="s">
        <v>486</v>
      </c>
      <c r="D62" s="33" t="s">
        <v>413</v>
      </c>
      <c r="E62" s="33">
        <v>72.0</v>
      </c>
      <c r="F62" s="33">
        <v>68.0</v>
      </c>
      <c r="G62" s="33">
        <v>69.0</v>
      </c>
      <c r="H62" s="33">
        <v>74.0</v>
      </c>
      <c r="I62" s="33">
        <v>283.0</v>
      </c>
      <c r="J62" s="32">
        <v>-1.0</v>
      </c>
      <c r="K62" s="34">
        <v>14539.0</v>
      </c>
      <c r="L62" s="33">
        <v>97.0</v>
      </c>
      <c r="M62" s="33">
        <v>63.0</v>
      </c>
      <c r="N62" s="33">
        <v>49.0</v>
      </c>
      <c r="O62" s="33">
        <v>61.0</v>
      </c>
      <c r="P62" s="33">
        <v>43.0</v>
      </c>
      <c r="Q62" s="32" t="s">
        <v>389</v>
      </c>
      <c r="R62" s="35">
        <v>282.4</v>
      </c>
      <c r="S62" s="33">
        <v>64.0</v>
      </c>
      <c r="T62" s="33">
        <v>54.0</v>
      </c>
      <c r="U62" s="32" t="s">
        <v>433</v>
      </c>
      <c r="V62" s="33">
        <v>30.8</v>
      </c>
      <c r="W62" s="33">
        <v>123.0</v>
      </c>
      <c r="X62" s="32" t="s">
        <v>384</v>
      </c>
      <c r="Y62" s="33" t="s">
        <v>85</v>
      </c>
      <c r="Z62" s="33">
        <f>+4</f>
        <v>4</v>
      </c>
      <c r="AA62" s="33">
        <v>-5.0</v>
      </c>
      <c r="AB62" s="33">
        <v>0.0</v>
      </c>
      <c r="AC62" s="33">
        <v>15.0</v>
      </c>
      <c r="AD62" s="33">
        <v>44.0</v>
      </c>
      <c r="AE62" s="33">
        <v>12.0</v>
      </c>
      <c r="AF62" s="33">
        <v>1.0</v>
      </c>
      <c r="AG62" s="35">
        <v>60.0</v>
      </c>
    </row>
    <row r="63">
      <c r="A63" s="32" t="s">
        <v>359</v>
      </c>
      <c r="B63" s="32">
        <v>2015.0</v>
      </c>
      <c r="C63" s="32" t="s">
        <v>487</v>
      </c>
      <c r="D63" s="33" t="s">
        <v>416</v>
      </c>
      <c r="E63" s="33">
        <v>68.0</v>
      </c>
      <c r="F63" s="33">
        <v>69.0</v>
      </c>
      <c r="G63" s="33">
        <v>71.0</v>
      </c>
      <c r="H63" s="33">
        <v>71.0</v>
      </c>
      <c r="I63" s="33">
        <v>279.0</v>
      </c>
      <c r="J63" s="32">
        <v>-5.0</v>
      </c>
      <c r="K63" s="34">
        <v>26130.0</v>
      </c>
      <c r="L63" s="33">
        <v>27.0</v>
      </c>
      <c r="M63" s="33">
        <v>19.0</v>
      </c>
      <c r="N63" s="33">
        <v>42.0</v>
      </c>
      <c r="O63" s="33">
        <v>39.0</v>
      </c>
      <c r="P63" s="33">
        <v>39.0</v>
      </c>
      <c r="Q63" s="32" t="s">
        <v>395</v>
      </c>
      <c r="R63" s="35">
        <v>289.4</v>
      </c>
      <c r="S63" s="33" t="s">
        <v>434</v>
      </c>
      <c r="T63" s="33">
        <v>50.0</v>
      </c>
      <c r="U63" s="32" t="s">
        <v>432</v>
      </c>
      <c r="V63" s="33">
        <v>28.8</v>
      </c>
      <c r="W63" s="33">
        <v>115.0</v>
      </c>
      <c r="X63" s="32" t="s">
        <v>366</v>
      </c>
      <c r="Y63" s="33" t="s">
        <v>85</v>
      </c>
      <c r="Z63" s="33">
        <v>-5.0</v>
      </c>
      <c r="AA63" s="33" t="s">
        <v>85</v>
      </c>
      <c r="AB63" s="33">
        <v>0.0</v>
      </c>
      <c r="AC63" s="33">
        <v>11.0</v>
      </c>
      <c r="AD63" s="33">
        <v>55.0</v>
      </c>
      <c r="AE63" s="33">
        <v>6.0</v>
      </c>
      <c r="AF63" s="33">
        <v>0.0</v>
      </c>
      <c r="AG63" s="35">
        <v>59.5</v>
      </c>
    </row>
    <row r="64">
      <c r="A64" s="32" t="s">
        <v>359</v>
      </c>
      <c r="B64" s="32">
        <v>2015.0</v>
      </c>
      <c r="C64" s="32" t="s">
        <v>185</v>
      </c>
      <c r="D64" s="33" t="s">
        <v>426</v>
      </c>
      <c r="E64" s="33">
        <v>66.0</v>
      </c>
      <c r="F64" s="33">
        <v>72.0</v>
      </c>
      <c r="G64" s="33">
        <v>73.0</v>
      </c>
      <c r="H64" s="33">
        <v>75.0</v>
      </c>
      <c r="I64" s="33">
        <v>286.0</v>
      </c>
      <c r="J64" s="32">
        <f>+2</f>
        <v>2</v>
      </c>
      <c r="K64" s="34">
        <v>13668.0</v>
      </c>
      <c r="L64" s="33">
        <v>10.0</v>
      </c>
      <c r="M64" s="33">
        <v>35.0</v>
      </c>
      <c r="N64" s="33">
        <v>61.0</v>
      </c>
      <c r="O64" s="33">
        <v>67.0</v>
      </c>
      <c r="P64" s="33">
        <v>33.0</v>
      </c>
      <c r="Q64" s="32" t="s">
        <v>431</v>
      </c>
      <c r="R64" s="35">
        <v>311.9</v>
      </c>
      <c r="S64" s="33">
        <v>4.0</v>
      </c>
      <c r="T64" s="33">
        <v>47.0</v>
      </c>
      <c r="U64" s="32" t="s">
        <v>426</v>
      </c>
      <c r="V64" s="33">
        <v>30.8</v>
      </c>
      <c r="W64" s="33">
        <v>123.0</v>
      </c>
      <c r="X64" s="32" t="s">
        <v>384</v>
      </c>
      <c r="Y64" s="33">
        <f t="shared" ref="Y64:Z64" si="3">+3</f>
        <v>3</v>
      </c>
      <c r="Z64" s="33">
        <f t="shared" si="3"/>
        <v>3</v>
      </c>
      <c r="AA64" s="33">
        <v>-4.0</v>
      </c>
      <c r="AB64" s="33">
        <v>0.0</v>
      </c>
      <c r="AC64" s="33">
        <v>16.0</v>
      </c>
      <c r="AD64" s="33">
        <v>40.0</v>
      </c>
      <c r="AE64" s="33">
        <v>14.0</v>
      </c>
      <c r="AF64" s="33">
        <v>2.0</v>
      </c>
      <c r="AG64" s="35">
        <v>59.0</v>
      </c>
    </row>
    <row r="65">
      <c r="A65" s="32" t="s">
        <v>359</v>
      </c>
      <c r="B65" s="32">
        <v>2015.0</v>
      </c>
      <c r="C65" s="32" t="s">
        <v>488</v>
      </c>
      <c r="D65" s="33" t="s">
        <v>414</v>
      </c>
      <c r="E65" s="33">
        <v>65.0</v>
      </c>
      <c r="F65" s="33">
        <v>73.0</v>
      </c>
      <c r="G65" s="33">
        <v>74.0</v>
      </c>
      <c r="H65" s="33">
        <v>72.0</v>
      </c>
      <c r="I65" s="33">
        <v>284.0</v>
      </c>
      <c r="J65" s="32" t="s">
        <v>85</v>
      </c>
      <c r="K65" s="34">
        <v>14137.0</v>
      </c>
      <c r="L65" s="33">
        <v>6.0</v>
      </c>
      <c r="M65" s="33">
        <v>35.0</v>
      </c>
      <c r="N65" s="33">
        <v>63.0</v>
      </c>
      <c r="O65" s="33">
        <v>63.0</v>
      </c>
      <c r="P65" s="33">
        <v>37.0</v>
      </c>
      <c r="Q65" s="32" t="s">
        <v>379</v>
      </c>
      <c r="R65" s="35">
        <v>289.4</v>
      </c>
      <c r="S65" s="33" t="s">
        <v>434</v>
      </c>
      <c r="T65" s="33">
        <v>50.0</v>
      </c>
      <c r="U65" s="32" t="s">
        <v>432</v>
      </c>
      <c r="V65" s="33">
        <v>29.0</v>
      </c>
      <c r="W65" s="33">
        <v>116.0</v>
      </c>
      <c r="X65" s="32" t="s">
        <v>421</v>
      </c>
      <c r="Y65" s="33">
        <v>-4.0</v>
      </c>
      <c r="Z65" s="33">
        <f>+4</f>
        <v>4</v>
      </c>
      <c r="AA65" s="33" t="s">
        <v>85</v>
      </c>
      <c r="AB65" s="33">
        <v>0.0</v>
      </c>
      <c r="AC65" s="33">
        <v>14.0</v>
      </c>
      <c r="AD65" s="33">
        <v>46.0</v>
      </c>
      <c r="AE65" s="33">
        <v>10.0</v>
      </c>
      <c r="AF65" s="33">
        <v>2.0</v>
      </c>
      <c r="AG65" s="35">
        <v>58.0</v>
      </c>
    </row>
    <row r="66">
      <c r="A66" s="32" t="s">
        <v>359</v>
      </c>
      <c r="B66" s="32">
        <v>2015.0</v>
      </c>
      <c r="C66" s="32" t="s">
        <v>465</v>
      </c>
      <c r="D66" s="33" t="s">
        <v>383</v>
      </c>
      <c r="E66" s="33">
        <v>69.0</v>
      </c>
      <c r="F66" s="33">
        <v>70.0</v>
      </c>
      <c r="G66" s="33">
        <v>73.0</v>
      </c>
      <c r="H66" s="33">
        <v>70.0</v>
      </c>
      <c r="I66" s="33">
        <v>282.0</v>
      </c>
      <c r="J66" s="32">
        <v>-2.0</v>
      </c>
      <c r="K66" s="34">
        <v>14807.0</v>
      </c>
      <c r="L66" s="33">
        <v>43.0</v>
      </c>
      <c r="M66" s="33">
        <v>52.0</v>
      </c>
      <c r="N66" s="33">
        <v>63.0</v>
      </c>
      <c r="O66" s="33">
        <v>59.0</v>
      </c>
      <c r="P66" s="33">
        <v>36.0</v>
      </c>
      <c r="Q66" s="32" t="s">
        <v>412</v>
      </c>
      <c r="R66" s="35">
        <v>295.8</v>
      </c>
      <c r="S66" s="33">
        <v>28.0</v>
      </c>
      <c r="T66" s="33">
        <v>52.0</v>
      </c>
      <c r="U66" s="32" t="s">
        <v>420</v>
      </c>
      <c r="V66" s="33">
        <v>30.3</v>
      </c>
      <c r="W66" s="33">
        <v>121.0</v>
      </c>
      <c r="X66" s="32" t="s">
        <v>404</v>
      </c>
      <c r="Y66" s="33">
        <v>-1.0</v>
      </c>
      <c r="Z66" s="33">
        <f>+5</f>
        <v>5</v>
      </c>
      <c r="AA66" s="33">
        <v>-6.0</v>
      </c>
      <c r="AB66" s="33">
        <v>0.0</v>
      </c>
      <c r="AC66" s="33">
        <v>13.0</v>
      </c>
      <c r="AD66" s="33">
        <v>48.0</v>
      </c>
      <c r="AE66" s="33">
        <v>11.0</v>
      </c>
      <c r="AF66" s="33">
        <v>0.0</v>
      </c>
      <c r="AG66" s="35">
        <v>57.5</v>
      </c>
    </row>
    <row r="67">
      <c r="A67" s="32" t="s">
        <v>359</v>
      </c>
      <c r="B67" s="32">
        <v>2015.0</v>
      </c>
      <c r="C67" s="32" t="s">
        <v>400</v>
      </c>
      <c r="D67" s="33" t="s">
        <v>426</v>
      </c>
      <c r="E67" s="33">
        <v>65.0</v>
      </c>
      <c r="F67" s="33">
        <v>74.0</v>
      </c>
      <c r="G67" s="33">
        <v>71.0</v>
      </c>
      <c r="H67" s="33">
        <v>76.0</v>
      </c>
      <c r="I67" s="33">
        <v>286.0</v>
      </c>
      <c r="J67" s="32">
        <f>+2</f>
        <v>2</v>
      </c>
      <c r="K67" s="34">
        <v>13668.0</v>
      </c>
      <c r="L67" s="33">
        <v>6.0</v>
      </c>
      <c r="M67" s="33">
        <v>52.0</v>
      </c>
      <c r="N67" s="33">
        <v>57.0</v>
      </c>
      <c r="O67" s="33">
        <v>67.0</v>
      </c>
      <c r="P67" s="33">
        <v>33.0</v>
      </c>
      <c r="Q67" s="32" t="s">
        <v>431</v>
      </c>
      <c r="R67" s="35">
        <v>284.9</v>
      </c>
      <c r="S67" s="33">
        <v>60.0</v>
      </c>
      <c r="T67" s="33">
        <v>45.0</v>
      </c>
      <c r="U67" s="32">
        <v>71.0</v>
      </c>
      <c r="V67" s="33">
        <v>29.0</v>
      </c>
      <c r="W67" s="33">
        <v>116.0</v>
      </c>
      <c r="X67" s="32" t="s">
        <v>421</v>
      </c>
      <c r="Y67" s="33">
        <v>-3.0</v>
      </c>
      <c r="Z67" s="33">
        <f>+4</f>
        <v>4</v>
      </c>
      <c r="AA67" s="33">
        <f>+1</f>
        <v>1</v>
      </c>
      <c r="AB67" s="33">
        <v>0.0</v>
      </c>
      <c r="AC67" s="33">
        <v>15.0</v>
      </c>
      <c r="AD67" s="33">
        <v>42.0</v>
      </c>
      <c r="AE67" s="33">
        <v>13.0</v>
      </c>
      <c r="AF67" s="33">
        <v>2.0</v>
      </c>
      <c r="AG67" s="35">
        <v>57.5</v>
      </c>
    </row>
    <row r="68">
      <c r="A68" s="32" t="s">
        <v>359</v>
      </c>
      <c r="B68" s="32">
        <v>2015.0</v>
      </c>
      <c r="C68" s="32" t="s">
        <v>83</v>
      </c>
      <c r="D68" s="33" t="s">
        <v>385</v>
      </c>
      <c r="E68" s="33">
        <v>68.0</v>
      </c>
      <c r="F68" s="33">
        <v>69.0</v>
      </c>
      <c r="G68" s="33">
        <v>72.0</v>
      </c>
      <c r="H68" s="33">
        <v>72.0</v>
      </c>
      <c r="I68" s="33">
        <v>281.0</v>
      </c>
      <c r="J68" s="32">
        <v>-3.0</v>
      </c>
      <c r="K68" s="34">
        <v>15467.0</v>
      </c>
      <c r="L68" s="33">
        <v>27.0</v>
      </c>
      <c r="M68" s="33">
        <v>19.0</v>
      </c>
      <c r="N68" s="33">
        <v>49.0</v>
      </c>
      <c r="O68" s="33">
        <v>52.0</v>
      </c>
      <c r="P68" s="33">
        <v>36.0</v>
      </c>
      <c r="Q68" s="32" t="s">
        <v>412</v>
      </c>
      <c r="R68" s="35">
        <v>304.4</v>
      </c>
      <c r="S68" s="33">
        <v>11.0</v>
      </c>
      <c r="T68" s="33">
        <v>46.0</v>
      </c>
      <c r="U68" s="32" t="s">
        <v>424</v>
      </c>
      <c r="V68" s="33">
        <v>28.5</v>
      </c>
      <c r="W68" s="33">
        <v>114.0</v>
      </c>
      <c r="X68" s="32" t="s">
        <v>386</v>
      </c>
      <c r="Y68" s="33" t="s">
        <v>85</v>
      </c>
      <c r="Z68" s="33">
        <v>-1.0</v>
      </c>
      <c r="AA68" s="33">
        <v>-2.0</v>
      </c>
      <c r="AB68" s="33">
        <v>0.0</v>
      </c>
      <c r="AC68" s="33">
        <v>12.0</v>
      </c>
      <c r="AD68" s="33">
        <v>51.0</v>
      </c>
      <c r="AE68" s="33">
        <v>9.0</v>
      </c>
      <c r="AF68" s="33">
        <v>0.0</v>
      </c>
      <c r="AG68" s="35">
        <v>57.0</v>
      </c>
    </row>
    <row r="69">
      <c r="A69" s="32" t="s">
        <v>359</v>
      </c>
      <c r="B69" s="32">
        <v>2015.0</v>
      </c>
      <c r="C69" s="32" t="s">
        <v>491</v>
      </c>
      <c r="D69" s="33" t="s">
        <v>383</v>
      </c>
      <c r="E69" s="33">
        <v>71.0</v>
      </c>
      <c r="F69" s="33">
        <v>66.0</v>
      </c>
      <c r="G69" s="33">
        <v>75.0</v>
      </c>
      <c r="H69" s="33">
        <v>70.0</v>
      </c>
      <c r="I69" s="33">
        <v>282.0</v>
      </c>
      <c r="J69" s="32">
        <v>-2.0</v>
      </c>
      <c r="K69" s="34">
        <v>14807.0</v>
      </c>
      <c r="L69" s="33">
        <v>82.0</v>
      </c>
      <c r="M69" s="33">
        <v>19.0</v>
      </c>
      <c r="N69" s="33">
        <v>63.0</v>
      </c>
      <c r="O69" s="33">
        <v>59.0</v>
      </c>
      <c r="P69" s="33">
        <v>32.0</v>
      </c>
      <c r="Q69" s="32">
        <v>61.0</v>
      </c>
      <c r="R69" s="35">
        <v>282.3</v>
      </c>
      <c r="S69" s="33" t="s">
        <v>384</v>
      </c>
      <c r="T69" s="33">
        <v>50.0</v>
      </c>
      <c r="U69" s="32" t="s">
        <v>432</v>
      </c>
      <c r="V69" s="33">
        <v>29.5</v>
      </c>
      <c r="W69" s="33">
        <v>118.0</v>
      </c>
      <c r="X69" s="32" t="s">
        <v>369</v>
      </c>
      <c r="Y69" s="33">
        <v>-2.0</v>
      </c>
      <c r="Z69" s="33" t="s">
        <v>85</v>
      </c>
      <c r="AA69" s="33" t="s">
        <v>85</v>
      </c>
      <c r="AB69" s="33">
        <v>0.0</v>
      </c>
      <c r="AC69" s="33">
        <v>12.0</v>
      </c>
      <c r="AD69" s="33">
        <v>50.0</v>
      </c>
      <c r="AE69" s="33">
        <v>10.0</v>
      </c>
      <c r="AF69" s="33">
        <v>0.0</v>
      </c>
      <c r="AG69" s="35">
        <v>56.0</v>
      </c>
    </row>
    <row r="70">
      <c r="A70" s="32" t="s">
        <v>359</v>
      </c>
      <c r="B70" s="32">
        <v>2015.0</v>
      </c>
      <c r="C70" s="32" t="s">
        <v>138</v>
      </c>
      <c r="D70" s="33" t="s">
        <v>414</v>
      </c>
      <c r="E70" s="33">
        <v>69.0</v>
      </c>
      <c r="F70" s="33">
        <v>68.0</v>
      </c>
      <c r="G70" s="33">
        <v>69.0</v>
      </c>
      <c r="H70" s="33">
        <v>78.0</v>
      </c>
      <c r="I70" s="33">
        <v>284.0</v>
      </c>
      <c r="J70" s="32" t="s">
        <v>85</v>
      </c>
      <c r="K70" s="34">
        <v>14137.0</v>
      </c>
      <c r="L70" s="33">
        <v>43.0</v>
      </c>
      <c r="M70" s="33">
        <v>19.0</v>
      </c>
      <c r="N70" s="33">
        <v>21.0</v>
      </c>
      <c r="O70" s="33">
        <v>63.0</v>
      </c>
      <c r="P70" s="33">
        <v>28.0</v>
      </c>
      <c r="Q70" s="32" t="s">
        <v>438</v>
      </c>
      <c r="R70" s="35">
        <v>286.6</v>
      </c>
      <c r="S70" s="33">
        <v>59.0</v>
      </c>
      <c r="T70" s="33">
        <v>51.0</v>
      </c>
      <c r="U70" s="32" t="s">
        <v>464</v>
      </c>
      <c r="V70" s="33">
        <v>30.0</v>
      </c>
      <c r="W70" s="33">
        <v>120.0</v>
      </c>
      <c r="X70" s="32" t="s">
        <v>436</v>
      </c>
      <c r="Y70" s="33">
        <v>-1.0</v>
      </c>
      <c r="Z70" s="33">
        <f>+1</f>
        <v>1</v>
      </c>
      <c r="AA70" s="33" t="s">
        <v>85</v>
      </c>
      <c r="AB70" s="33">
        <v>0.0</v>
      </c>
      <c r="AC70" s="33">
        <v>12.0</v>
      </c>
      <c r="AD70" s="33">
        <v>50.0</v>
      </c>
      <c r="AE70" s="33">
        <v>8.0</v>
      </c>
      <c r="AF70" s="33">
        <v>2.0</v>
      </c>
      <c r="AG70" s="35">
        <v>55.0</v>
      </c>
    </row>
    <row r="71">
      <c r="A71" s="32" t="s">
        <v>359</v>
      </c>
      <c r="B71" s="32">
        <v>2015.0</v>
      </c>
      <c r="C71" s="32" t="s">
        <v>498</v>
      </c>
      <c r="D71" s="33" t="s">
        <v>438</v>
      </c>
      <c r="E71" s="33">
        <v>72.0</v>
      </c>
      <c r="F71" s="33">
        <v>68.0</v>
      </c>
      <c r="G71" s="33">
        <v>72.0</v>
      </c>
      <c r="H71" s="33">
        <v>77.0</v>
      </c>
      <c r="I71" s="33">
        <v>289.0</v>
      </c>
      <c r="J71" s="32">
        <f>+5</f>
        <v>5</v>
      </c>
      <c r="K71" s="34">
        <v>13065.0</v>
      </c>
      <c r="L71" s="33">
        <v>97.0</v>
      </c>
      <c r="M71" s="33">
        <v>63.0</v>
      </c>
      <c r="N71" s="33">
        <v>63.0</v>
      </c>
      <c r="O71" s="33">
        <v>72.0</v>
      </c>
      <c r="P71" s="33">
        <v>30.0</v>
      </c>
      <c r="Q71" s="32" t="s">
        <v>384</v>
      </c>
      <c r="R71" s="35">
        <v>303.6</v>
      </c>
      <c r="S71" s="33">
        <v>12.0</v>
      </c>
      <c r="T71" s="33">
        <v>50.0</v>
      </c>
      <c r="U71" s="32" t="s">
        <v>432</v>
      </c>
      <c r="V71" s="33">
        <v>30.5</v>
      </c>
      <c r="W71" s="33">
        <v>122.0</v>
      </c>
      <c r="X71" s="32" t="s">
        <v>383</v>
      </c>
      <c r="Y71" s="33">
        <f>+2</f>
        <v>2</v>
      </c>
      <c r="Z71" s="33">
        <f>+7</f>
        <v>7</v>
      </c>
      <c r="AA71" s="33">
        <v>-4.0</v>
      </c>
      <c r="AB71" s="33">
        <v>0.0</v>
      </c>
      <c r="AC71" s="33">
        <v>13.0</v>
      </c>
      <c r="AD71" s="33">
        <v>46.0</v>
      </c>
      <c r="AE71" s="33">
        <v>9.0</v>
      </c>
      <c r="AF71" s="33">
        <v>4.0</v>
      </c>
      <c r="AG71" s="35">
        <v>53.5</v>
      </c>
    </row>
    <row r="72">
      <c r="A72" s="32" t="s">
        <v>359</v>
      </c>
      <c r="B72" s="32">
        <v>2015.0</v>
      </c>
      <c r="C72" s="32" t="s">
        <v>232</v>
      </c>
      <c r="D72" s="33" t="s">
        <v>414</v>
      </c>
      <c r="E72" s="33">
        <v>70.0</v>
      </c>
      <c r="F72" s="33">
        <v>69.0</v>
      </c>
      <c r="G72" s="33">
        <v>68.0</v>
      </c>
      <c r="H72" s="33">
        <v>77.0</v>
      </c>
      <c r="I72" s="33">
        <v>284.0</v>
      </c>
      <c r="J72" s="32" t="s">
        <v>85</v>
      </c>
      <c r="K72" s="34">
        <v>14137.0</v>
      </c>
      <c r="L72" s="33">
        <v>62.0</v>
      </c>
      <c r="M72" s="33">
        <v>52.0</v>
      </c>
      <c r="N72" s="33">
        <v>33.0</v>
      </c>
      <c r="O72" s="33">
        <v>63.0</v>
      </c>
      <c r="P72" s="33">
        <v>40.0</v>
      </c>
      <c r="Q72" s="32" t="s">
        <v>428</v>
      </c>
      <c r="R72" s="35">
        <v>300.9</v>
      </c>
      <c r="S72" s="33">
        <v>19.0</v>
      </c>
      <c r="T72" s="33">
        <v>53.0</v>
      </c>
      <c r="U72" s="32" t="s">
        <v>382</v>
      </c>
      <c r="V72" s="33">
        <v>31.0</v>
      </c>
      <c r="W72" s="33">
        <v>124.0</v>
      </c>
      <c r="X72" s="32" t="s">
        <v>424</v>
      </c>
      <c r="Y72" s="33" t="s">
        <v>85</v>
      </c>
      <c r="Z72" s="33">
        <f>+2</f>
        <v>2</v>
      </c>
      <c r="AA72" s="33">
        <v>-2.0</v>
      </c>
      <c r="AB72" s="33">
        <v>0.0</v>
      </c>
      <c r="AC72" s="33">
        <v>11.0</v>
      </c>
      <c r="AD72" s="33">
        <v>50.0</v>
      </c>
      <c r="AE72" s="33">
        <v>11.0</v>
      </c>
      <c r="AF72" s="33">
        <v>0.0</v>
      </c>
      <c r="AG72" s="35">
        <v>52.5</v>
      </c>
    </row>
    <row r="73">
      <c r="A73" s="32" t="s">
        <v>359</v>
      </c>
      <c r="B73" s="32">
        <v>2015.0</v>
      </c>
      <c r="C73" s="32" t="s">
        <v>271</v>
      </c>
      <c r="D73" s="33" t="s">
        <v>438</v>
      </c>
      <c r="E73" s="33">
        <v>66.0</v>
      </c>
      <c r="F73" s="33">
        <v>71.0</v>
      </c>
      <c r="G73" s="33">
        <v>76.0</v>
      </c>
      <c r="H73" s="33">
        <v>76.0</v>
      </c>
      <c r="I73" s="33">
        <v>289.0</v>
      </c>
      <c r="J73" s="32">
        <f>+5</f>
        <v>5</v>
      </c>
      <c r="K73" s="34">
        <v>13065.0</v>
      </c>
      <c r="L73" s="33">
        <v>10.0</v>
      </c>
      <c r="M73" s="33">
        <v>19.0</v>
      </c>
      <c r="N73" s="33">
        <v>71.0</v>
      </c>
      <c r="O73" s="33">
        <v>72.0</v>
      </c>
      <c r="P73" s="33">
        <v>35.0</v>
      </c>
      <c r="Q73" s="32" t="s">
        <v>434</v>
      </c>
      <c r="R73" s="35">
        <v>288.6</v>
      </c>
      <c r="S73" s="33" t="s">
        <v>396</v>
      </c>
      <c r="T73" s="33">
        <v>42.0</v>
      </c>
      <c r="U73" s="32">
        <v>74.0</v>
      </c>
      <c r="V73" s="33">
        <v>28.5</v>
      </c>
      <c r="W73" s="33">
        <v>114.0</v>
      </c>
      <c r="X73" s="32" t="s">
        <v>386</v>
      </c>
      <c r="Y73" s="33">
        <v>-1.0</v>
      </c>
      <c r="Z73" s="33">
        <f>+9</f>
        <v>9</v>
      </c>
      <c r="AA73" s="33">
        <v>-3.0</v>
      </c>
      <c r="AB73" s="33">
        <v>0.0</v>
      </c>
      <c r="AC73" s="33">
        <v>12.0</v>
      </c>
      <c r="AD73" s="33">
        <v>47.0</v>
      </c>
      <c r="AE73" s="33">
        <v>10.0</v>
      </c>
      <c r="AF73" s="33">
        <v>3.0</v>
      </c>
      <c r="AG73" s="35">
        <v>51.5</v>
      </c>
    </row>
    <row r="74">
      <c r="A74" s="32" t="s">
        <v>359</v>
      </c>
      <c r="B74" s="32">
        <v>2015.0</v>
      </c>
      <c r="C74" s="32" t="s">
        <v>410</v>
      </c>
      <c r="D74" s="33">
        <v>71.0</v>
      </c>
      <c r="E74" s="33">
        <v>70.0</v>
      </c>
      <c r="F74" s="33">
        <v>69.0</v>
      </c>
      <c r="G74" s="33">
        <v>72.0</v>
      </c>
      <c r="H74" s="33">
        <v>77.0</v>
      </c>
      <c r="I74" s="33">
        <v>288.0</v>
      </c>
      <c r="J74" s="32">
        <f>+4</f>
        <v>4</v>
      </c>
      <c r="K74" s="34">
        <v>13266.0</v>
      </c>
      <c r="L74" s="33">
        <v>62.0</v>
      </c>
      <c r="M74" s="33">
        <v>52.0</v>
      </c>
      <c r="N74" s="33">
        <v>61.0</v>
      </c>
      <c r="O74" s="33">
        <v>71.0</v>
      </c>
      <c r="P74" s="33">
        <v>33.0</v>
      </c>
      <c r="Q74" s="32" t="s">
        <v>431</v>
      </c>
      <c r="R74" s="35">
        <v>290.6</v>
      </c>
      <c r="S74" s="33">
        <v>45.0</v>
      </c>
      <c r="T74" s="33">
        <v>41.0</v>
      </c>
      <c r="U74" s="32">
        <v>75.0</v>
      </c>
      <c r="V74" s="33">
        <v>28.0</v>
      </c>
      <c r="W74" s="33">
        <v>112.0</v>
      </c>
      <c r="X74" s="32" t="s">
        <v>365</v>
      </c>
      <c r="Y74" s="33" t="s">
        <v>85</v>
      </c>
      <c r="Z74" s="33">
        <f>+7</f>
        <v>7</v>
      </c>
      <c r="AA74" s="33">
        <v>-3.0</v>
      </c>
      <c r="AB74" s="33">
        <v>0.0</v>
      </c>
      <c r="AC74" s="33">
        <v>11.0</v>
      </c>
      <c r="AD74" s="33">
        <v>49.0</v>
      </c>
      <c r="AE74" s="33">
        <v>9.0</v>
      </c>
      <c r="AF74" s="33">
        <v>3.0</v>
      </c>
      <c r="AG74" s="35">
        <v>50.0</v>
      </c>
    </row>
    <row r="75">
      <c r="A75" s="32" t="s">
        <v>359</v>
      </c>
      <c r="B75" s="32">
        <v>2015.0</v>
      </c>
      <c r="C75" s="32" t="s">
        <v>501</v>
      </c>
      <c r="D75" s="33">
        <v>74.0</v>
      </c>
      <c r="E75" s="33">
        <v>70.0</v>
      </c>
      <c r="F75" s="33">
        <v>69.0</v>
      </c>
      <c r="G75" s="33">
        <v>79.0</v>
      </c>
      <c r="H75" s="33">
        <v>74.0</v>
      </c>
      <c r="I75" s="33">
        <v>292.0</v>
      </c>
      <c r="J75" s="32">
        <f>+8</f>
        <v>8</v>
      </c>
      <c r="K75" s="34">
        <v>12864.0</v>
      </c>
      <c r="L75" s="33">
        <v>62.0</v>
      </c>
      <c r="M75" s="33">
        <v>52.0</v>
      </c>
      <c r="N75" s="33">
        <v>75.0</v>
      </c>
      <c r="O75" s="33">
        <v>74.0</v>
      </c>
      <c r="P75" s="33">
        <v>40.0</v>
      </c>
      <c r="Q75" s="32" t="s">
        <v>428</v>
      </c>
      <c r="R75" s="35">
        <v>287.5</v>
      </c>
      <c r="S75" s="33" t="s">
        <v>431</v>
      </c>
      <c r="T75" s="33">
        <v>44.0</v>
      </c>
      <c r="U75" s="32" t="s">
        <v>438</v>
      </c>
      <c r="V75" s="33">
        <v>30.3</v>
      </c>
      <c r="W75" s="33">
        <v>121.0</v>
      </c>
      <c r="X75" s="32" t="s">
        <v>404</v>
      </c>
      <c r="Y75" s="33">
        <f>+4</f>
        <v>4</v>
      </c>
      <c r="Z75" s="33">
        <f>+8</f>
        <v>8</v>
      </c>
      <c r="AA75" s="33">
        <v>-4.0</v>
      </c>
      <c r="AB75" s="33">
        <v>0.0</v>
      </c>
      <c r="AC75" s="33">
        <v>12.0</v>
      </c>
      <c r="AD75" s="33">
        <v>42.0</v>
      </c>
      <c r="AE75" s="33">
        <v>16.0</v>
      </c>
      <c r="AF75" s="33">
        <v>2.0</v>
      </c>
      <c r="AG75" s="35">
        <v>47.0</v>
      </c>
    </row>
    <row r="76">
      <c r="A76" s="32" t="s">
        <v>359</v>
      </c>
      <c r="B76" s="32">
        <v>2015.0</v>
      </c>
      <c r="C76" s="32" t="s">
        <v>227</v>
      </c>
      <c r="D76" s="33">
        <v>75.0</v>
      </c>
      <c r="E76" s="33">
        <v>68.0</v>
      </c>
      <c r="F76" s="33">
        <v>72.0</v>
      </c>
      <c r="G76" s="33">
        <v>76.0</v>
      </c>
      <c r="H76" s="33">
        <v>77.0</v>
      </c>
      <c r="I76" s="33">
        <v>293.0</v>
      </c>
      <c r="J76" s="32">
        <f>+9</f>
        <v>9</v>
      </c>
      <c r="K76" s="34">
        <v>12730.0</v>
      </c>
      <c r="L76" s="33">
        <v>27.0</v>
      </c>
      <c r="M76" s="33">
        <v>63.0</v>
      </c>
      <c r="N76" s="33">
        <v>74.0</v>
      </c>
      <c r="O76" s="33">
        <v>75.0</v>
      </c>
      <c r="P76" s="33">
        <v>30.0</v>
      </c>
      <c r="Q76" s="32" t="s">
        <v>384</v>
      </c>
      <c r="R76" s="35">
        <v>303.4</v>
      </c>
      <c r="S76" s="33">
        <v>13.0</v>
      </c>
      <c r="T76" s="33">
        <v>44.0</v>
      </c>
      <c r="U76" s="32" t="s">
        <v>438</v>
      </c>
      <c r="V76" s="33">
        <v>30.0</v>
      </c>
      <c r="W76" s="33">
        <v>120.0</v>
      </c>
      <c r="X76" s="32" t="s">
        <v>436</v>
      </c>
      <c r="Y76" s="33">
        <f>+2</f>
        <v>2</v>
      </c>
      <c r="Z76" s="33">
        <f>+9</f>
        <v>9</v>
      </c>
      <c r="AA76" s="33">
        <v>-2.0</v>
      </c>
      <c r="AB76" s="33">
        <v>0.0</v>
      </c>
      <c r="AC76" s="33">
        <v>11.0</v>
      </c>
      <c r="AD76" s="33">
        <v>43.0</v>
      </c>
      <c r="AE76" s="33">
        <v>16.0</v>
      </c>
      <c r="AF76" s="33">
        <v>2.0</v>
      </c>
      <c r="AG76" s="35">
        <v>44.5</v>
      </c>
    </row>
    <row r="77">
      <c r="A77" s="32" t="s">
        <v>359</v>
      </c>
      <c r="B77" s="32">
        <v>2015.0</v>
      </c>
      <c r="C77" s="32" t="s">
        <v>493</v>
      </c>
      <c r="D77" s="33" t="s">
        <v>495</v>
      </c>
      <c r="E77" s="33">
        <v>73.0</v>
      </c>
      <c r="F77" s="33">
        <v>68.0</v>
      </c>
      <c r="G77" s="33">
        <v>0.0</v>
      </c>
      <c r="H77" s="33">
        <v>0.0</v>
      </c>
      <c r="I77" s="33">
        <v>141.0</v>
      </c>
      <c r="J77" s="32">
        <v>-1.0</v>
      </c>
      <c r="K77" s="34">
        <v>0.0</v>
      </c>
      <c r="L77" s="33">
        <v>106.0</v>
      </c>
      <c r="M77" s="33">
        <v>76.0</v>
      </c>
      <c r="N77" s="33">
        <v>0.0</v>
      </c>
      <c r="O77" s="33">
        <v>0.0</v>
      </c>
      <c r="P77" s="33">
        <v>20.0</v>
      </c>
      <c r="Q77" s="32">
        <v>0.0</v>
      </c>
      <c r="R77" s="35">
        <v>284.8</v>
      </c>
      <c r="S77" s="33">
        <v>0.0</v>
      </c>
      <c r="T77" s="33">
        <v>24.0</v>
      </c>
      <c r="U77" s="32">
        <v>0.0</v>
      </c>
      <c r="V77" s="33">
        <v>28.0</v>
      </c>
      <c r="W77" s="33">
        <v>56.0</v>
      </c>
      <c r="X77" s="32">
        <v>0.0</v>
      </c>
      <c r="Y77" s="33">
        <f>+4</f>
        <v>4</v>
      </c>
      <c r="Z77" s="33">
        <v>-2.0</v>
      </c>
      <c r="AA77" s="33">
        <v>-3.0</v>
      </c>
      <c r="AB77" s="33">
        <v>1.0</v>
      </c>
      <c r="AC77" s="33">
        <v>6.0</v>
      </c>
      <c r="AD77" s="33">
        <v>25.0</v>
      </c>
      <c r="AE77" s="33">
        <v>2.0</v>
      </c>
      <c r="AF77" s="33">
        <v>2.0</v>
      </c>
      <c r="AG77" s="35">
        <v>35.5</v>
      </c>
    </row>
    <row r="78">
      <c r="A78" s="32" t="s">
        <v>359</v>
      </c>
      <c r="B78" s="32">
        <v>2015.0</v>
      </c>
      <c r="C78" s="32" t="s">
        <v>422</v>
      </c>
      <c r="D78" s="33" t="s">
        <v>495</v>
      </c>
      <c r="E78" s="33">
        <v>69.0</v>
      </c>
      <c r="F78" s="33">
        <v>73.0</v>
      </c>
      <c r="G78" s="33">
        <v>0.0</v>
      </c>
      <c r="H78" s="33">
        <v>0.0</v>
      </c>
      <c r="I78" s="33">
        <v>142.0</v>
      </c>
      <c r="J78" s="32" t="s">
        <v>85</v>
      </c>
      <c r="K78" s="34">
        <v>0.0</v>
      </c>
      <c r="L78" s="33">
        <v>43.0</v>
      </c>
      <c r="M78" s="33">
        <v>88.0</v>
      </c>
      <c r="N78" s="33">
        <v>0.0</v>
      </c>
      <c r="O78" s="33">
        <v>0.0</v>
      </c>
      <c r="P78" s="33">
        <v>17.0</v>
      </c>
      <c r="Q78" s="32">
        <v>0.0</v>
      </c>
      <c r="R78" s="35">
        <v>284.5</v>
      </c>
      <c r="S78" s="33">
        <v>0.0</v>
      </c>
      <c r="T78" s="33">
        <v>23.0</v>
      </c>
      <c r="U78" s="32">
        <v>0.0</v>
      </c>
      <c r="V78" s="33">
        <v>29.0</v>
      </c>
      <c r="W78" s="33">
        <v>58.0</v>
      </c>
      <c r="X78" s="32">
        <v>0.0</v>
      </c>
      <c r="Y78" s="33">
        <v>-5.0</v>
      </c>
      <c r="Z78" s="33">
        <f>+5</f>
        <v>5</v>
      </c>
      <c r="AA78" s="33" t="s">
        <v>85</v>
      </c>
      <c r="AB78" s="33">
        <v>1.0</v>
      </c>
      <c r="AC78" s="33">
        <v>7.0</v>
      </c>
      <c r="AD78" s="33">
        <v>20.0</v>
      </c>
      <c r="AE78" s="33">
        <v>7.0</v>
      </c>
      <c r="AF78" s="33">
        <v>1.0</v>
      </c>
      <c r="AG78" s="35">
        <v>34.5</v>
      </c>
    </row>
    <row r="79">
      <c r="A79" s="32" t="s">
        <v>359</v>
      </c>
      <c r="B79" s="32">
        <v>2015.0</v>
      </c>
      <c r="C79" s="32" t="s">
        <v>505</v>
      </c>
      <c r="D79" s="33" t="s">
        <v>495</v>
      </c>
      <c r="E79" s="33">
        <v>65.0</v>
      </c>
      <c r="F79" s="33">
        <v>76.0</v>
      </c>
      <c r="G79" s="33">
        <v>0.0</v>
      </c>
      <c r="H79" s="33">
        <v>0.0</v>
      </c>
      <c r="I79" s="33">
        <v>141.0</v>
      </c>
      <c r="J79" s="32">
        <v>-1.0</v>
      </c>
      <c r="K79" s="34">
        <v>0.0</v>
      </c>
      <c r="L79" s="33">
        <v>6.0</v>
      </c>
      <c r="M79" s="33">
        <v>76.0</v>
      </c>
      <c r="N79" s="33">
        <v>0.0</v>
      </c>
      <c r="O79" s="33">
        <v>0.0</v>
      </c>
      <c r="P79" s="33">
        <v>17.0</v>
      </c>
      <c r="Q79" s="32">
        <v>0.0</v>
      </c>
      <c r="R79" s="35">
        <v>289.5</v>
      </c>
      <c r="S79" s="33">
        <v>0.0</v>
      </c>
      <c r="T79" s="33">
        <v>27.0</v>
      </c>
      <c r="U79" s="32">
        <v>0.0</v>
      </c>
      <c r="V79" s="33">
        <v>30.0</v>
      </c>
      <c r="W79" s="33">
        <v>60.0</v>
      </c>
      <c r="X79" s="32">
        <v>0.0</v>
      </c>
      <c r="Y79" s="33">
        <v>-1.0</v>
      </c>
      <c r="Z79" s="33" t="s">
        <v>85</v>
      </c>
      <c r="AA79" s="33" t="s">
        <v>85</v>
      </c>
      <c r="AB79" s="33">
        <v>0.0</v>
      </c>
      <c r="AC79" s="33">
        <v>9.0</v>
      </c>
      <c r="AD79" s="33">
        <v>21.0</v>
      </c>
      <c r="AE79" s="33">
        <v>4.0</v>
      </c>
      <c r="AF79" s="33">
        <v>2.0</v>
      </c>
      <c r="AG79" s="35">
        <v>33.5</v>
      </c>
    </row>
    <row r="80">
      <c r="A80" s="32" t="s">
        <v>359</v>
      </c>
      <c r="B80" s="32">
        <v>2015.0</v>
      </c>
      <c r="C80" s="32" t="s">
        <v>278</v>
      </c>
      <c r="D80" s="33" t="s">
        <v>495</v>
      </c>
      <c r="E80" s="33">
        <v>68.0</v>
      </c>
      <c r="F80" s="33">
        <v>74.0</v>
      </c>
      <c r="G80" s="33">
        <v>0.0</v>
      </c>
      <c r="H80" s="33">
        <v>0.0</v>
      </c>
      <c r="I80" s="33">
        <v>142.0</v>
      </c>
      <c r="J80" s="32" t="s">
        <v>85</v>
      </c>
      <c r="K80" s="34">
        <v>0.0</v>
      </c>
      <c r="L80" s="33">
        <v>27.0</v>
      </c>
      <c r="M80" s="33">
        <v>88.0</v>
      </c>
      <c r="N80" s="33">
        <v>0.0</v>
      </c>
      <c r="O80" s="33">
        <v>0.0</v>
      </c>
      <c r="P80" s="33">
        <v>20.0</v>
      </c>
      <c r="Q80" s="32">
        <v>0.0</v>
      </c>
      <c r="R80" s="35">
        <v>291.8</v>
      </c>
      <c r="S80" s="33">
        <v>0.0</v>
      </c>
      <c r="T80" s="33">
        <v>24.0</v>
      </c>
      <c r="U80" s="32">
        <v>0.0</v>
      </c>
      <c r="V80" s="33">
        <v>27.5</v>
      </c>
      <c r="W80" s="33">
        <v>55.0</v>
      </c>
      <c r="X80" s="32">
        <v>0.0</v>
      </c>
      <c r="Y80" s="33">
        <v>-1.0</v>
      </c>
      <c r="Z80" s="33">
        <f>+2</f>
        <v>2</v>
      </c>
      <c r="AA80" s="33">
        <v>-1.0</v>
      </c>
      <c r="AB80" s="33">
        <v>0.0</v>
      </c>
      <c r="AC80" s="33">
        <v>9.0</v>
      </c>
      <c r="AD80" s="33">
        <v>21.0</v>
      </c>
      <c r="AE80" s="33">
        <v>4.0</v>
      </c>
      <c r="AF80" s="33">
        <v>2.0</v>
      </c>
      <c r="AG80" s="35">
        <v>33.5</v>
      </c>
    </row>
    <row r="81">
      <c r="A81" s="32" t="s">
        <v>359</v>
      </c>
      <c r="B81" s="32">
        <v>2015.0</v>
      </c>
      <c r="C81" s="34" t="s">
        <v>216</v>
      </c>
      <c r="D81" s="33" t="s">
        <v>495</v>
      </c>
      <c r="E81" s="33">
        <v>70.0</v>
      </c>
      <c r="F81" s="33">
        <v>71.0</v>
      </c>
      <c r="G81" s="33">
        <v>0.0</v>
      </c>
      <c r="H81" s="33">
        <v>0.0</v>
      </c>
      <c r="I81" s="33">
        <v>141.0</v>
      </c>
      <c r="J81" s="34">
        <v>-1.0</v>
      </c>
      <c r="K81" s="34">
        <v>0.0</v>
      </c>
      <c r="L81" s="33">
        <v>62.0</v>
      </c>
      <c r="M81" s="33">
        <v>76.0</v>
      </c>
      <c r="N81" s="33">
        <v>0.0</v>
      </c>
      <c r="O81" s="33">
        <v>0.0</v>
      </c>
      <c r="P81" s="33">
        <v>19.0</v>
      </c>
      <c r="Q81" s="32">
        <v>0.0</v>
      </c>
      <c r="R81" s="35">
        <v>297.5</v>
      </c>
      <c r="S81" s="33">
        <v>0.0</v>
      </c>
      <c r="T81" s="33">
        <v>23.0</v>
      </c>
      <c r="U81" s="32">
        <v>0.0</v>
      </c>
      <c r="V81" s="33">
        <v>27.5</v>
      </c>
      <c r="W81" s="33">
        <v>55.0</v>
      </c>
      <c r="X81" s="32">
        <v>0.0</v>
      </c>
      <c r="Y81" s="33">
        <f t="shared" ref="Y81:Z81" si="4">+1</f>
        <v>1</v>
      </c>
      <c r="Z81" s="33">
        <f t="shared" si="4"/>
        <v>1</v>
      </c>
      <c r="AA81" s="33">
        <v>-3.0</v>
      </c>
      <c r="AB81" s="33">
        <v>0.0</v>
      </c>
      <c r="AC81" s="33">
        <v>8.0</v>
      </c>
      <c r="AD81" s="33">
        <v>24.0</v>
      </c>
      <c r="AE81" s="33">
        <v>1.0</v>
      </c>
      <c r="AF81" s="33">
        <v>3.0</v>
      </c>
      <c r="AG81" s="35">
        <v>32.5</v>
      </c>
    </row>
    <row r="82">
      <c r="A82" s="32" t="s">
        <v>359</v>
      </c>
      <c r="B82" s="32">
        <v>2015.0</v>
      </c>
      <c r="C82" s="32" t="s">
        <v>402</v>
      </c>
      <c r="D82" s="33" t="s">
        <v>495</v>
      </c>
      <c r="E82" s="33">
        <v>70.0</v>
      </c>
      <c r="F82" s="33">
        <v>71.0</v>
      </c>
      <c r="G82" s="33">
        <v>0.0</v>
      </c>
      <c r="H82" s="33">
        <v>0.0</v>
      </c>
      <c r="I82" s="33">
        <v>141.0</v>
      </c>
      <c r="J82" s="32">
        <v>-1.0</v>
      </c>
      <c r="K82" s="34">
        <v>0.0</v>
      </c>
      <c r="L82" s="33">
        <v>62.0</v>
      </c>
      <c r="M82" s="33">
        <v>76.0</v>
      </c>
      <c r="N82" s="33">
        <v>0.0</v>
      </c>
      <c r="O82" s="33">
        <v>0.0</v>
      </c>
      <c r="P82" s="33">
        <v>16.0</v>
      </c>
      <c r="Q82" s="32">
        <v>0.0</v>
      </c>
      <c r="R82" s="35">
        <v>313.8</v>
      </c>
      <c r="S82" s="33">
        <v>0.0</v>
      </c>
      <c r="T82" s="33">
        <v>27.0</v>
      </c>
      <c r="U82" s="32">
        <v>0.0</v>
      </c>
      <c r="V82" s="33">
        <v>31.0</v>
      </c>
      <c r="W82" s="33">
        <v>62.0</v>
      </c>
      <c r="X82" s="32">
        <v>0.0</v>
      </c>
      <c r="Y82" s="33">
        <f>+1</f>
        <v>1</v>
      </c>
      <c r="Z82" s="33">
        <v>-2.0</v>
      </c>
      <c r="AA82" s="33" t="s">
        <v>85</v>
      </c>
      <c r="AB82" s="33">
        <v>0.0</v>
      </c>
      <c r="AC82" s="33">
        <v>8.0</v>
      </c>
      <c r="AD82" s="33">
        <v>23.0</v>
      </c>
      <c r="AE82" s="33">
        <v>3.0</v>
      </c>
      <c r="AF82" s="33">
        <v>2.0</v>
      </c>
      <c r="AG82" s="35">
        <v>32.0</v>
      </c>
    </row>
    <row r="83">
      <c r="A83" s="32" t="s">
        <v>359</v>
      </c>
      <c r="B83" s="32">
        <v>2015.0</v>
      </c>
      <c r="C83" s="32" t="s">
        <v>508</v>
      </c>
      <c r="D83" s="33" t="s">
        <v>495</v>
      </c>
      <c r="E83" s="33">
        <v>70.0</v>
      </c>
      <c r="F83" s="33">
        <v>72.0</v>
      </c>
      <c r="G83" s="33">
        <v>0.0</v>
      </c>
      <c r="H83" s="33">
        <v>0.0</v>
      </c>
      <c r="I83" s="33">
        <v>142.0</v>
      </c>
      <c r="J83" s="32" t="s">
        <v>85</v>
      </c>
      <c r="K83" s="34">
        <v>0.0</v>
      </c>
      <c r="L83" s="33">
        <v>62.0</v>
      </c>
      <c r="M83" s="33">
        <v>88.0</v>
      </c>
      <c r="N83" s="33">
        <v>0.0</v>
      </c>
      <c r="O83" s="33">
        <v>0.0</v>
      </c>
      <c r="P83" s="33">
        <v>19.0</v>
      </c>
      <c r="Q83" s="32">
        <v>0.0</v>
      </c>
      <c r="R83" s="35">
        <v>278.0</v>
      </c>
      <c r="S83" s="33">
        <v>0.0</v>
      </c>
      <c r="T83" s="33">
        <v>19.0</v>
      </c>
      <c r="U83" s="32">
        <v>0.0</v>
      </c>
      <c r="V83" s="33">
        <v>26.0</v>
      </c>
      <c r="W83" s="33">
        <v>52.0</v>
      </c>
      <c r="X83" s="32">
        <v>0.0</v>
      </c>
      <c r="Y83" s="33" t="s">
        <v>85</v>
      </c>
      <c r="Z83" s="33" t="s">
        <v>85</v>
      </c>
      <c r="AA83" s="33" t="s">
        <v>85</v>
      </c>
      <c r="AB83" s="33">
        <v>0.0</v>
      </c>
      <c r="AC83" s="33">
        <v>9.0</v>
      </c>
      <c r="AD83" s="33">
        <v>18.0</v>
      </c>
      <c r="AE83" s="33">
        <v>9.0</v>
      </c>
      <c r="AF83" s="33">
        <v>0.0</v>
      </c>
      <c r="AG83" s="35">
        <v>31.5</v>
      </c>
    </row>
    <row r="84">
      <c r="A84" s="32" t="s">
        <v>359</v>
      </c>
      <c r="B84" s="32">
        <v>2015.0</v>
      </c>
      <c r="C84" s="32" t="s">
        <v>475</v>
      </c>
      <c r="D84" s="33" t="s">
        <v>495</v>
      </c>
      <c r="E84" s="33">
        <v>69.0</v>
      </c>
      <c r="F84" s="33">
        <v>72.0</v>
      </c>
      <c r="G84" s="33">
        <v>0.0</v>
      </c>
      <c r="H84" s="33">
        <v>0.0</v>
      </c>
      <c r="I84" s="33">
        <v>141.0</v>
      </c>
      <c r="J84" s="32">
        <v>-1.0</v>
      </c>
      <c r="K84" s="34">
        <v>0.0</v>
      </c>
      <c r="L84" s="33">
        <v>43.0</v>
      </c>
      <c r="M84" s="33">
        <v>76.0</v>
      </c>
      <c r="N84" s="33">
        <v>0.0</v>
      </c>
      <c r="O84" s="33">
        <v>0.0</v>
      </c>
      <c r="P84" s="33">
        <v>17.0</v>
      </c>
      <c r="Q84" s="32">
        <v>0.0</v>
      </c>
      <c r="R84" s="35">
        <v>293.3</v>
      </c>
      <c r="S84" s="33">
        <v>0.0</v>
      </c>
      <c r="T84" s="33">
        <v>22.0</v>
      </c>
      <c r="U84" s="32">
        <v>0.0</v>
      </c>
      <c r="V84" s="33">
        <v>30.0</v>
      </c>
      <c r="W84" s="33">
        <v>60.0</v>
      </c>
      <c r="X84" s="32">
        <v>0.0</v>
      </c>
      <c r="Y84" s="33">
        <v>-1.0</v>
      </c>
      <c r="Z84" s="33">
        <f>+4</f>
        <v>4</v>
      </c>
      <c r="AA84" s="33">
        <v>-4.0</v>
      </c>
      <c r="AB84" s="33">
        <v>0.0</v>
      </c>
      <c r="AC84" s="33">
        <v>8.0</v>
      </c>
      <c r="AD84" s="33">
        <v>21.0</v>
      </c>
      <c r="AE84" s="33">
        <v>7.0</v>
      </c>
      <c r="AF84" s="33">
        <v>0.0</v>
      </c>
      <c r="AG84" s="35">
        <v>31.0</v>
      </c>
    </row>
    <row r="85">
      <c r="A85" s="32" t="s">
        <v>359</v>
      </c>
      <c r="B85" s="32">
        <v>2015.0</v>
      </c>
      <c r="C85" s="32" t="s">
        <v>509</v>
      </c>
      <c r="D85" s="33" t="s">
        <v>495</v>
      </c>
      <c r="E85" s="33">
        <v>75.0</v>
      </c>
      <c r="F85" s="33">
        <v>68.0</v>
      </c>
      <c r="G85" s="33">
        <v>0.0</v>
      </c>
      <c r="H85" s="33">
        <v>0.0</v>
      </c>
      <c r="I85" s="33">
        <v>143.0</v>
      </c>
      <c r="J85" s="32">
        <f>+1</f>
        <v>1</v>
      </c>
      <c r="K85" s="34">
        <v>0.0</v>
      </c>
      <c r="L85" s="33">
        <v>116.0</v>
      </c>
      <c r="M85" s="33">
        <v>100.0</v>
      </c>
      <c r="N85" s="33">
        <v>0.0</v>
      </c>
      <c r="O85" s="33">
        <v>0.0</v>
      </c>
      <c r="P85" s="33">
        <v>20.0</v>
      </c>
      <c r="Q85" s="32">
        <v>0.0</v>
      </c>
      <c r="R85" s="35">
        <v>297.5</v>
      </c>
      <c r="S85" s="33">
        <v>0.0</v>
      </c>
      <c r="T85" s="33">
        <v>21.0</v>
      </c>
      <c r="U85" s="32">
        <v>0.0</v>
      </c>
      <c r="V85" s="33">
        <v>27.0</v>
      </c>
      <c r="W85" s="33">
        <v>54.0</v>
      </c>
      <c r="X85" s="32">
        <v>0.0</v>
      </c>
      <c r="Y85" s="33">
        <f t="shared" ref="Y85:Y86" si="5">+1</f>
        <v>1</v>
      </c>
      <c r="Z85" s="33">
        <v>-1.0</v>
      </c>
      <c r="AA85" s="33">
        <f>+1</f>
        <v>1</v>
      </c>
      <c r="AB85" s="33">
        <v>0.0</v>
      </c>
      <c r="AC85" s="33">
        <v>9.0</v>
      </c>
      <c r="AD85" s="33">
        <v>18.0</v>
      </c>
      <c r="AE85" s="33">
        <v>8.0</v>
      </c>
      <c r="AF85" s="33">
        <v>1.0</v>
      </c>
      <c r="AG85" s="35">
        <v>31.0</v>
      </c>
    </row>
    <row r="86">
      <c r="A86" s="32" t="s">
        <v>359</v>
      </c>
      <c r="B86" s="32">
        <v>2015.0</v>
      </c>
      <c r="C86" s="32" t="s">
        <v>181</v>
      </c>
      <c r="D86" s="33" t="s">
        <v>495</v>
      </c>
      <c r="E86" s="33">
        <v>68.0</v>
      </c>
      <c r="F86" s="33">
        <v>73.0</v>
      </c>
      <c r="G86" s="33">
        <v>0.0</v>
      </c>
      <c r="H86" s="33">
        <v>0.0</v>
      </c>
      <c r="I86" s="33">
        <v>141.0</v>
      </c>
      <c r="J86" s="32">
        <v>-1.0</v>
      </c>
      <c r="K86" s="34">
        <v>0.0</v>
      </c>
      <c r="L86" s="33">
        <v>27.0</v>
      </c>
      <c r="M86" s="33">
        <v>76.0</v>
      </c>
      <c r="N86" s="33">
        <v>0.0</v>
      </c>
      <c r="O86" s="33">
        <v>0.0</v>
      </c>
      <c r="P86" s="33">
        <v>17.0</v>
      </c>
      <c r="Q86" s="32">
        <v>0.0</v>
      </c>
      <c r="R86" s="35">
        <v>290.0</v>
      </c>
      <c r="S86" s="33">
        <v>0.0</v>
      </c>
      <c r="T86" s="33">
        <v>23.0</v>
      </c>
      <c r="U86" s="32">
        <v>0.0</v>
      </c>
      <c r="V86" s="33">
        <v>29.0</v>
      </c>
      <c r="W86" s="33">
        <v>58.0</v>
      </c>
      <c r="X86" s="32">
        <v>0.0</v>
      </c>
      <c r="Y86" s="33">
        <f t="shared" si="5"/>
        <v>1</v>
      </c>
      <c r="Z86" s="33">
        <v>-1.0</v>
      </c>
      <c r="AA86" s="33">
        <v>-1.0</v>
      </c>
      <c r="AB86" s="33">
        <v>1.0</v>
      </c>
      <c r="AC86" s="33">
        <v>4.0</v>
      </c>
      <c r="AD86" s="33">
        <v>26.0</v>
      </c>
      <c r="AE86" s="33">
        <v>5.0</v>
      </c>
      <c r="AF86" s="33">
        <v>0.0</v>
      </c>
      <c r="AG86" s="35">
        <v>30.5</v>
      </c>
    </row>
    <row r="87">
      <c r="A87" s="32" t="s">
        <v>359</v>
      </c>
      <c r="B87" s="32">
        <v>2015.0</v>
      </c>
      <c r="C87" s="34" t="s">
        <v>514</v>
      </c>
      <c r="D87" s="33" t="s">
        <v>495</v>
      </c>
      <c r="E87" s="33">
        <v>67.0</v>
      </c>
      <c r="F87" s="33">
        <v>75.0</v>
      </c>
      <c r="G87" s="33">
        <v>0.0</v>
      </c>
      <c r="H87" s="33">
        <v>0.0</v>
      </c>
      <c r="I87" s="33">
        <v>142.0</v>
      </c>
      <c r="J87" s="34" t="s">
        <v>85</v>
      </c>
      <c r="K87" s="34">
        <v>0.0</v>
      </c>
      <c r="L87" s="33">
        <v>18.0</v>
      </c>
      <c r="M87" s="33">
        <v>88.0</v>
      </c>
      <c r="N87" s="33">
        <v>0.0</v>
      </c>
      <c r="O87" s="33">
        <v>0.0</v>
      </c>
      <c r="P87" s="33">
        <v>11.0</v>
      </c>
      <c r="Q87" s="32">
        <v>0.0</v>
      </c>
      <c r="R87" s="35">
        <v>286.0</v>
      </c>
      <c r="S87" s="33">
        <v>0.0</v>
      </c>
      <c r="T87" s="33">
        <v>22.0</v>
      </c>
      <c r="U87" s="32">
        <v>0.0</v>
      </c>
      <c r="V87" s="33">
        <v>28.5</v>
      </c>
      <c r="W87" s="33">
        <v>57.0</v>
      </c>
      <c r="X87" s="32">
        <v>0.0</v>
      </c>
      <c r="Y87" s="33">
        <v>-1.0</v>
      </c>
      <c r="Z87" s="33" t="s">
        <v>85</v>
      </c>
      <c r="AA87" s="33">
        <f>+1</f>
        <v>1</v>
      </c>
      <c r="AB87" s="33">
        <v>0.0</v>
      </c>
      <c r="AC87" s="33">
        <v>8.0</v>
      </c>
      <c r="AD87" s="33">
        <v>21.0</v>
      </c>
      <c r="AE87" s="33">
        <v>6.0</v>
      </c>
      <c r="AF87" s="33">
        <v>1.0</v>
      </c>
      <c r="AG87" s="35">
        <v>30.5</v>
      </c>
    </row>
    <row r="88">
      <c r="A88" s="32" t="s">
        <v>359</v>
      </c>
      <c r="B88" s="32">
        <v>2015.0</v>
      </c>
      <c r="C88" s="32" t="s">
        <v>213</v>
      </c>
      <c r="D88" s="33" t="s">
        <v>495</v>
      </c>
      <c r="E88" s="33">
        <v>72.0</v>
      </c>
      <c r="F88" s="33">
        <v>75.0</v>
      </c>
      <c r="G88" s="33">
        <v>0.0</v>
      </c>
      <c r="H88" s="33">
        <v>0.0</v>
      </c>
      <c r="I88" s="33">
        <v>147.0</v>
      </c>
      <c r="J88" s="32">
        <f>+5</f>
        <v>5</v>
      </c>
      <c r="K88" s="34">
        <v>0.0</v>
      </c>
      <c r="L88" s="33">
        <v>97.0</v>
      </c>
      <c r="M88" s="33">
        <v>114.0</v>
      </c>
      <c r="N88" s="33">
        <v>0.0</v>
      </c>
      <c r="O88" s="33">
        <v>0.0</v>
      </c>
      <c r="P88" s="33">
        <v>21.0</v>
      </c>
      <c r="Q88" s="32">
        <v>0.0</v>
      </c>
      <c r="R88" s="35">
        <v>297.8</v>
      </c>
      <c r="S88" s="33">
        <v>0.0</v>
      </c>
      <c r="T88" s="33">
        <v>20.0</v>
      </c>
      <c r="U88" s="32">
        <v>0.0</v>
      </c>
      <c r="V88" s="33">
        <v>28.5</v>
      </c>
      <c r="W88" s="33">
        <v>57.0</v>
      </c>
      <c r="X88" s="32">
        <v>0.0</v>
      </c>
      <c r="Y88" s="33">
        <f>+5</f>
        <v>5</v>
      </c>
      <c r="Z88" s="33">
        <f>+4</f>
        <v>4</v>
      </c>
      <c r="AA88" s="33">
        <v>-4.0</v>
      </c>
      <c r="AB88" s="33">
        <v>1.0</v>
      </c>
      <c r="AC88" s="33">
        <v>6.0</v>
      </c>
      <c r="AD88" s="33">
        <v>20.0</v>
      </c>
      <c r="AE88" s="33">
        <v>7.0</v>
      </c>
      <c r="AF88" s="33">
        <v>2.0</v>
      </c>
      <c r="AG88" s="35">
        <v>30.5</v>
      </c>
    </row>
    <row r="89">
      <c r="A89" s="32" t="s">
        <v>359</v>
      </c>
      <c r="B89" s="32">
        <v>2015.0</v>
      </c>
      <c r="C89" s="32" t="s">
        <v>479</v>
      </c>
      <c r="D89" s="33" t="s">
        <v>495</v>
      </c>
      <c r="E89" s="33">
        <v>71.0</v>
      </c>
      <c r="F89" s="33">
        <v>70.0</v>
      </c>
      <c r="G89" s="33">
        <v>0.0</v>
      </c>
      <c r="H89" s="33">
        <v>0.0</v>
      </c>
      <c r="I89" s="33">
        <v>141.0</v>
      </c>
      <c r="J89" s="32">
        <v>-1.0</v>
      </c>
      <c r="K89" s="34">
        <v>0.0</v>
      </c>
      <c r="L89" s="33">
        <v>82.0</v>
      </c>
      <c r="M89" s="33">
        <v>76.0</v>
      </c>
      <c r="N89" s="33">
        <v>0.0</v>
      </c>
      <c r="O89" s="33">
        <v>0.0</v>
      </c>
      <c r="P89" s="33">
        <v>16.0</v>
      </c>
      <c r="Q89" s="32">
        <v>0.0</v>
      </c>
      <c r="R89" s="35">
        <v>279.5</v>
      </c>
      <c r="S89" s="33">
        <v>0.0</v>
      </c>
      <c r="T89" s="33">
        <v>22.0</v>
      </c>
      <c r="U89" s="32">
        <v>0.0</v>
      </c>
      <c r="V89" s="33">
        <v>27.0</v>
      </c>
      <c r="W89" s="33">
        <v>54.0</v>
      </c>
      <c r="X89" s="32">
        <v>0.0</v>
      </c>
      <c r="Y89" s="33">
        <f>+2</f>
        <v>2</v>
      </c>
      <c r="Z89" s="33">
        <v>-1.0</v>
      </c>
      <c r="AA89" s="33">
        <v>-2.0</v>
      </c>
      <c r="AB89" s="33">
        <v>0.0</v>
      </c>
      <c r="AC89" s="33">
        <v>7.0</v>
      </c>
      <c r="AD89" s="33">
        <v>24.0</v>
      </c>
      <c r="AE89" s="33">
        <v>4.0</v>
      </c>
      <c r="AF89" s="33">
        <v>1.0</v>
      </c>
      <c r="AG89" s="35">
        <v>30.0</v>
      </c>
    </row>
    <row r="90">
      <c r="A90" s="32" t="s">
        <v>359</v>
      </c>
      <c r="B90" s="32">
        <v>2015.0</v>
      </c>
      <c r="C90" s="34" t="s">
        <v>240</v>
      </c>
      <c r="D90" s="33" t="s">
        <v>495</v>
      </c>
      <c r="E90" s="33">
        <v>73.0</v>
      </c>
      <c r="F90" s="33">
        <v>68.0</v>
      </c>
      <c r="G90" s="33">
        <v>0.0</v>
      </c>
      <c r="H90" s="33">
        <v>0.0</v>
      </c>
      <c r="I90" s="33">
        <v>141.0</v>
      </c>
      <c r="J90" s="34">
        <v>-1.0</v>
      </c>
      <c r="K90" s="34">
        <v>0.0</v>
      </c>
      <c r="L90" s="33">
        <v>106.0</v>
      </c>
      <c r="M90" s="33">
        <v>76.0</v>
      </c>
      <c r="N90" s="33">
        <v>0.0</v>
      </c>
      <c r="O90" s="33">
        <v>0.0</v>
      </c>
      <c r="P90" s="33">
        <v>17.0</v>
      </c>
      <c r="Q90" s="32">
        <v>0.0</v>
      </c>
      <c r="R90" s="35">
        <v>282.8</v>
      </c>
      <c r="S90" s="33">
        <v>0.0</v>
      </c>
      <c r="T90" s="33">
        <v>22.0</v>
      </c>
      <c r="U90" s="32">
        <v>0.0</v>
      </c>
      <c r="V90" s="33">
        <v>27.5</v>
      </c>
      <c r="W90" s="33">
        <v>55.0</v>
      </c>
      <c r="X90" s="32">
        <v>0.0</v>
      </c>
      <c r="Y90" s="33">
        <v>-2.0</v>
      </c>
      <c r="Z90" s="33" t="s">
        <v>85</v>
      </c>
      <c r="AA90" s="33">
        <f>+1</f>
        <v>1</v>
      </c>
      <c r="AB90" s="33">
        <v>0.0</v>
      </c>
      <c r="AC90" s="33">
        <v>7.0</v>
      </c>
      <c r="AD90" s="33">
        <v>24.0</v>
      </c>
      <c r="AE90" s="33">
        <v>4.0</v>
      </c>
      <c r="AF90" s="33">
        <v>1.0</v>
      </c>
      <c r="AG90" s="35">
        <v>30.0</v>
      </c>
    </row>
    <row r="91">
      <c r="A91" s="32" t="s">
        <v>359</v>
      </c>
      <c r="B91" s="32">
        <v>2015.0</v>
      </c>
      <c r="C91" s="32" t="s">
        <v>516</v>
      </c>
      <c r="D91" s="33" t="s">
        <v>495</v>
      </c>
      <c r="E91" s="33">
        <v>74.0</v>
      </c>
      <c r="F91" s="33">
        <v>69.0</v>
      </c>
      <c r="G91" s="33">
        <v>0.0</v>
      </c>
      <c r="H91" s="33">
        <v>0.0</v>
      </c>
      <c r="I91" s="33">
        <v>143.0</v>
      </c>
      <c r="J91" s="32">
        <f>+1</f>
        <v>1</v>
      </c>
      <c r="K91" s="34">
        <v>0.0</v>
      </c>
      <c r="L91" s="33">
        <v>111.0</v>
      </c>
      <c r="M91" s="33">
        <v>100.0</v>
      </c>
      <c r="N91" s="33">
        <v>0.0</v>
      </c>
      <c r="O91" s="33">
        <v>0.0</v>
      </c>
      <c r="P91" s="33">
        <v>17.0</v>
      </c>
      <c r="Q91" s="32">
        <v>0.0</v>
      </c>
      <c r="R91" s="35">
        <v>290.8</v>
      </c>
      <c r="S91" s="33">
        <v>0.0</v>
      </c>
      <c r="T91" s="33">
        <v>23.0</v>
      </c>
      <c r="U91" s="32">
        <v>0.0</v>
      </c>
      <c r="V91" s="33">
        <v>30.5</v>
      </c>
      <c r="W91" s="33">
        <v>61.0</v>
      </c>
      <c r="X91" s="32">
        <v>0.0</v>
      </c>
      <c r="Y91" s="33" t="s">
        <v>85</v>
      </c>
      <c r="Z91" s="33">
        <f>+2</f>
        <v>2</v>
      </c>
      <c r="AA91" s="33">
        <v>-1.0</v>
      </c>
      <c r="AB91" s="33">
        <v>0.0</v>
      </c>
      <c r="AC91" s="33">
        <v>8.0</v>
      </c>
      <c r="AD91" s="33">
        <v>21.0</v>
      </c>
      <c r="AE91" s="33">
        <v>5.0</v>
      </c>
      <c r="AF91" s="33">
        <v>2.0</v>
      </c>
      <c r="AG91" s="35">
        <v>30.0</v>
      </c>
    </row>
    <row r="92">
      <c r="A92" s="32" t="s">
        <v>359</v>
      </c>
      <c r="B92" s="32">
        <v>2015.0</v>
      </c>
      <c r="C92" s="32" t="s">
        <v>443</v>
      </c>
      <c r="D92" s="33" t="s">
        <v>495</v>
      </c>
      <c r="E92" s="33">
        <v>74.0</v>
      </c>
      <c r="F92" s="33">
        <v>71.0</v>
      </c>
      <c r="G92" s="33">
        <v>0.0</v>
      </c>
      <c r="H92" s="33">
        <v>0.0</v>
      </c>
      <c r="I92" s="33">
        <v>145.0</v>
      </c>
      <c r="J92" s="32">
        <f>+3</f>
        <v>3</v>
      </c>
      <c r="K92" s="34">
        <v>0.0</v>
      </c>
      <c r="L92" s="33">
        <v>111.0</v>
      </c>
      <c r="M92" s="33">
        <v>106.0</v>
      </c>
      <c r="N92" s="33">
        <v>0.0</v>
      </c>
      <c r="O92" s="33">
        <v>0.0</v>
      </c>
      <c r="P92" s="33">
        <v>19.0</v>
      </c>
      <c r="Q92" s="32">
        <v>0.0</v>
      </c>
      <c r="R92" s="35">
        <v>293.8</v>
      </c>
      <c r="S92" s="33">
        <v>0.0</v>
      </c>
      <c r="T92" s="33">
        <v>24.0</v>
      </c>
      <c r="U92" s="32">
        <v>0.0</v>
      </c>
      <c r="V92" s="33">
        <v>29.0</v>
      </c>
      <c r="W92" s="33">
        <v>58.0</v>
      </c>
      <c r="X92" s="32">
        <v>0.0</v>
      </c>
      <c r="Y92" s="33" t="s">
        <v>85</v>
      </c>
      <c r="Z92" s="33">
        <f>+6</f>
        <v>6</v>
      </c>
      <c r="AA92" s="33">
        <v>-3.0</v>
      </c>
      <c r="AB92" s="33">
        <v>0.0</v>
      </c>
      <c r="AC92" s="33">
        <v>8.0</v>
      </c>
      <c r="AD92" s="33">
        <v>21.0</v>
      </c>
      <c r="AE92" s="33">
        <v>5.0</v>
      </c>
      <c r="AF92" s="33">
        <v>2.0</v>
      </c>
      <c r="AG92" s="35">
        <v>30.0</v>
      </c>
    </row>
    <row r="93">
      <c r="A93" s="32" t="s">
        <v>359</v>
      </c>
      <c r="B93" s="32">
        <v>2015.0</v>
      </c>
      <c r="C93" s="32" t="s">
        <v>261</v>
      </c>
      <c r="D93" s="33" t="s">
        <v>495</v>
      </c>
      <c r="E93" s="33">
        <v>69.0</v>
      </c>
      <c r="F93" s="33">
        <v>72.0</v>
      </c>
      <c r="G93" s="33">
        <v>0.0</v>
      </c>
      <c r="H93" s="33">
        <v>0.0</v>
      </c>
      <c r="I93" s="33">
        <v>141.0</v>
      </c>
      <c r="J93" s="32">
        <v>-1.0</v>
      </c>
      <c r="K93" s="34">
        <v>0.0</v>
      </c>
      <c r="L93" s="33">
        <v>43.0</v>
      </c>
      <c r="M93" s="33">
        <v>76.0</v>
      </c>
      <c r="N93" s="33">
        <v>0.0</v>
      </c>
      <c r="O93" s="33">
        <v>0.0</v>
      </c>
      <c r="P93" s="33">
        <v>22.0</v>
      </c>
      <c r="Q93" s="32">
        <v>0.0</v>
      </c>
      <c r="R93" s="35">
        <v>279.8</v>
      </c>
      <c r="S93" s="33">
        <v>0.0</v>
      </c>
      <c r="T93" s="33">
        <v>25.0</v>
      </c>
      <c r="U93" s="32">
        <v>0.0</v>
      </c>
      <c r="V93" s="33">
        <v>30.0</v>
      </c>
      <c r="W93" s="33">
        <v>60.0</v>
      </c>
      <c r="X93" s="32">
        <v>0.0</v>
      </c>
      <c r="Y93" s="33">
        <f>+3</f>
        <v>3</v>
      </c>
      <c r="Z93" s="33">
        <v>-1.0</v>
      </c>
      <c r="AA93" s="33">
        <v>-3.0</v>
      </c>
      <c r="AB93" s="33">
        <v>0.0</v>
      </c>
      <c r="AC93" s="33">
        <v>7.0</v>
      </c>
      <c r="AD93" s="33">
        <v>23.0</v>
      </c>
      <c r="AE93" s="33">
        <v>6.0</v>
      </c>
      <c r="AF93" s="33">
        <v>0.0</v>
      </c>
      <c r="AG93" s="35">
        <v>29.5</v>
      </c>
    </row>
    <row r="94">
      <c r="A94" s="32" t="s">
        <v>359</v>
      </c>
      <c r="B94" s="32">
        <v>2015.0</v>
      </c>
      <c r="C94" s="32" t="s">
        <v>494</v>
      </c>
      <c r="D94" s="33" t="s">
        <v>495</v>
      </c>
      <c r="E94" s="33">
        <v>71.0</v>
      </c>
      <c r="F94" s="33">
        <v>70.0</v>
      </c>
      <c r="G94" s="33">
        <v>0.0</v>
      </c>
      <c r="H94" s="33">
        <v>0.0</v>
      </c>
      <c r="I94" s="33">
        <v>141.0</v>
      </c>
      <c r="J94" s="32">
        <v>-1.0</v>
      </c>
      <c r="K94" s="34">
        <v>0.0</v>
      </c>
      <c r="L94" s="33">
        <v>82.0</v>
      </c>
      <c r="M94" s="33">
        <v>76.0</v>
      </c>
      <c r="N94" s="33">
        <v>0.0</v>
      </c>
      <c r="O94" s="33">
        <v>0.0</v>
      </c>
      <c r="P94" s="33">
        <v>20.0</v>
      </c>
      <c r="Q94" s="32">
        <v>0.0</v>
      </c>
      <c r="R94" s="35">
        <v>296.5</v>
      </c>
      <c r="S94" s="33">
        <v>0.0</v>
      </c>
      <c r="T94" s="33">
        <v>31.0</v>
      </c>
      <c r="U94" s="32">
        <v>0.0</v>
      </c>
      <c r="V94" s="33">
        <v>33.0</v>
      </c>
      <c r="W94" s="33">
        <v>66.0</v>
      </c>
      <c r="X94" s="32">
        <v>0.0</v>
      </c>
      <c r="Y94" s="33">
        <v>-2.0</v>
      </c>
      <c r="Z94" s="33">
        <f>+3</f>
        <v>3</v>
      </c>
      <c r="AA94" s="33">
        <v>-2.0</v>
      </c>
      <c r="AB94" s="33">
        <v>0.0</v>
      </c>
      <c r="AC94" s="33">
        <v>7.0</v>
      </c>
      <c r="AD94" s="33">
        <v>23.0</v>
      </c>
      <c r="AE94" s="33">
        <v>6.0</v>
      </c>
      <c r="AF94" s="33">
        <v>0.0</v>
      </c>
      <c r="AG94" s="35">
        <v>29.5</v>
      </c>
    </row>
    <row r="95">
      <c r="A95" s="32" t="s">
        <v>359</v>
      </c>
      <c r="B95" s="32">
        <v>2015.0</v>
      </c>
      <c r="C95" s="32" t="s">
        <v>489</v>
      </c>
      <c r="D95" s="33" t="s">
        <v>495</v>
      </c>
      <c r="E95" s="33">
        <v>74.0</v>
      </c>
      <c r="F95" s="33">
        <v>68.0</v>
      </c>
      <c r="G95" s="33">
        <v>0.0</v>
      </c>
      <c r="H95" s="33">
        <v>0.0</v>
      </c>
      <c r="I95" s="33">
        <v>142.0</v>
      </c>
      <c r="J95" s="32" t="s">
        <v>85</v>
      </c>
      <c r="K95" s="34">
        <v>0.0</v>
      </c>
      <c r="L95" s="33">
        <v>111.0</v>
      </c>
      <c r="M95" s="33">
        <v>88.0</v>
      </c>
      <c r="N95" s="33">
        <v>0.0</v>
      </c>
      <c r="O95" s="33">
        <v>0.0</v>
      </c>
      <c r="P95" s="33">
        <v>17.0</v>
      </c>
      <c r="Q95" s="32">
        <v>0.0</v>
      </c>
      <c r="R95" s="35">
        <v>289.3</v>
      </c>
      <c r="S95" s="33">
        <v>0.0</v>
      </c>
      <c r="T95" s="33">
        <v>30.0</v>
      </c>
      <c r="U95" s="32">
        <v>0.0</v>
      </c>
      <c r="V95" s="33">
        <v>31.5</v>
      </c>
      <c r="W95" s="33">
        <v>63.0</v>
      </c>
      <c r="X95" s="32">
        <v>0.0</v>
      </c>
      <c r="Y95" s="33">
        <v>-1.0</v>
      </c>
      <c r="Z95" s="33">
        <f t="shared" ref="Z95:Z96" si="6">+1</f>
        <v>1</v>
      </c>
      <c r="AA95" s="33" t="s">
        <v>85</v>
      </c>
      <c r="AB95" s="33">
        <v>0.0</v>
      </c>
      <c r="AC95" s="33">
        <v>6.0</v>
      </c>
      <c r="AD95" s="33">
        <v>26.0</v>
      </c>
      <c r="AE95" s="33">
        <v>3.0</v>
      </c>
      <c r="AF95" s="33">
        <v>1.0</v>
      </c>
      <c r="AG95" s="35">
        <v>28.5</v>
      </c>
    </row>
    <row r="96">
      <c r="A96" s="32" t="s">
        <v>359</v>
      </c>
      <c r="B96" s="32">
        <v>2015.0</v>
      </c>
      <c r="C96" s="32" t="s">
        <v>288</v>
      </c>
      <c r="D96" s="33" t="s">
        <v>495</v>
      </c>
      <c r="E96" s="33">
        <v>69.0</v>
      </c>
      <c r="F96" s="33">
        <v>73.0</v>
      </c>
      <c r="G96" s="33">
        <v>0.0</v>
      </c>
      <c r="H96" s="33">
        <v>0.0</v>
      </c>
      <c r="I96" s="33">
        <v>142.0</v>
      </c>
      <c r="J96" s="32" t="s">
        <v>85</v>
      </c>
      <c r="K96" s="34">
        <v>0.0</v>
      </c>
      <c r="L96" s="33">
        <v>43.0</v>
      </c>
      <c r="M96" s="33">
        <v>88.0</v>
      </c>
      <c r="N96" s="33">
        <v>0.0</v>
      </c>
      <c r="O96" s="33">
        <v>0.0</v>
      </c>
      <c r="P96" s="33">
        <v>19.0</v>
      </c>
      <c r="Q96" s="32">
        <v>0.0</v>
      </c>
      <c r="R96" s="35">
        <v>286.3</v>
      </c>
      <c r="S96" s="33">
        <v>0.0</v>
      </c>
      <c r="T96" s="33">
        <v>22.0</v>
      </c>
      <c r="U96" s="32">
        <v>0.0</v>
      </c>
      <c r="V96" s="33">
        <v>29.5</v>
      </c>
      <c r="W96" s="33">
        <v>59.0</v>
      </c>
      <c r="X96" s="32">
        <v>0.0</v>
      </c>
      <c r="Y96" s="33">
        <f>+2</f>
        <v>2</v>
      </c>
      <c r="Z96" s="33">
        <f t="shared" si="6"/>
        <v>1</v>
      </c>
      <c r="AA96" s="33">
        <v>-3.0</v>
      </c>
      <c r="AB96" s="33">
        <v>0.0</v>
      </c>
      <c r="AC96" s="33">
        <v>7.0</v>
      </c>
      <c r="AD96" s="33">
        <v>22.0</v>
      </c>
      <c r="AE96" s="33">
        <v>7.0</v>
      </c>
      <c r="AF96" s="33">
        <v>0.0</v>
      </c>
      <c r="AG96" s="35">
        <v>28.5</v>
      </c>
    </row>
    <row r="97">
      <c r="A97" s="32" t="s">
        <v>359</v>
      </c>
      <c r="B97" s="32">
        <v>2015.0</v>
      </c>
      <c r="C97" s="32" t="s">
        <v>277</v>
      </c>
      <c r="D97" s="33" t="s">
        <v>495</v>
      </c>
      <c r="E97" s="33">
        <v>71.0</v>
      </c>
      <c r="F97" s="33">
        <v>71.0</v>
      </c>
      <c r="G97" s="33">
        <v>0.0</v>
      </c>
      <c r="H97" s="33">
        <v>0.0</v>
      </c>
      <c r="I97" s="33">
        <v>142.0</v>
      </c>
      <c r="J97" s="32" t="s">
        <v>85</v>
      </c>
      <c r="K97" s="34">
        <v>0.0</v>
      </c>
      <c r="L97" s="33">
        <v>82.0</v>
      </c>
      <c r="M97" s="33">
        <v>88.0</v>
      </c>
      <c r="N97" s="33">
        <v>0.0</v>
      </c>
      <c r="O97" s="33">
        <v>0.0</v>
      </c>
      <c r="P97" s="33">
        <v>16.0</v>
      </c>
      <c r="Q97" s="32">
        <v>0.0</v>
      </c>
      <c r="R97" s="35">
        <v>292.3</v>
      </c>
      <c r="S97" s="33">
        <v>0.0</v>
      </c>
      <c r="T97" s="33">
        <v>26.0</v>
      </c>
      <c r="U97" s="32">
        <v>0.0</v>
      </c>
      <c r="V97" s="33">
        <v>30.5</v>
      </c>
      <c r="W97" s="33">
        <v>61.0</v>
      </c>
      <c r="X97" s="32">
        <v>0.0</v>
      </c>
      <c r="Y97" s="33">
        <v>-1.0</v>
      </c>
      <c r="Z97" s="33">
        <f>+2</f>
        <v>2</v>
      </c>
      <c r="AA97" s="33">
        <v>-1.0</v>
      </c>
      <c r="AB97" s="33">
        <v>0.0</v>
      </c>
      <c r="AC97" s="33">
        <v>7.0</v>
      </c>
      <c r="AD97" s="33">
        <v>22.0</v>
      </c>
      <c r="AE97" s="33">
        <v>7.0</v>
      </c>
      <c r="AF97" s="33">
        <v>0.0</v>
      </c>
      <c r="AG97" s="35">
        <v>28.5</v>
      </c>
    </row>
    <row r="98">
      <c r="A98" s="32" t="s">
        <v>359</v>
      </c>
      <c r="B98" s="32">
        <v>2015.0</v>
      </c>
      <c r="C98" s="32" t="s">
        <v>112</v>
      </c>
      <c r="D98" s="33" t="s">
        <v>495</v>
      </c>
      <c r="E98" s="33">
        <v>70.0</v>
      </c>
      <c r="F98" s="33">
        <v>72.0</v>
      </c>
      <c r="G98" s="33">
        <v>0.0</v>
      </c>
      <c r="H98" s="33">
        <v>0.0</v>
      </c>
      <c r="I98" s="33">
        <v>142.0</v>
      </c>
      <c r="J98" s="32" t="s">
        <v>85</v>
      </c>
      <c r="K98" s="34">
        <v>0.0</v>
      </c>
      <c r="L98" s="33">
        <v>62.0</v>
      </c>
      <c r="M98" s="33">
        <v>88.0</v>
      </c>
      <c r="N98" s="33">
        <v>0.0</v>
      </c>
      <c r="O98" s="33">
        <v>0.0</v>
      </c>
      <c r="P98" s="33">
        <v>18.0</v>
      </c>
      <c r="Q98" s="32">
        <v>0.0</v>
      </c>
      <c r="R98" s="35">
        <v>297.8</v>
      </c>
      <c r="S98" s="33">
        <v>0.0</v>
      </c>
      <c r="T98" s="33">
        <v>25.0</v>
      </c>
      <c r="U98" s="32">
        <v>0.0</v>
      </c>
      <c r="V98" s="33">
        <v>30.0</v>
      </c>
      <c r="W98" s="33">
        <v>60.0</v>
      </c>
      <c r="X98" s="32">
        <v>0.0</v>
      </c>
      <c r="Y98" s="33">
        <f>+2</f>
        <v>2</v>
      </c>
      <c r="Z98" s="33">
        <v>-1.0</v>
      </c>
      <c r="AA98" s="33">
        <v>-1.0</v>
      </c>
      <c r="AB98" s="33">
        <v>0.0</v>
      </c>
      <c r="AC98" s="33">
        <v>7.0</v>
      </c>
      <c r="AD98" s="33">
        <v>22.0</v>
      </c>
      <c r="AE98" s="33">
        <v>7.0</v>
      </c>
      <c r="AF98" s="33">
        <v>0.0</v>
      </c>
      <c r="AG98" s="35">
        <v>28.5</v>
      </c>
    </row>
    <row r="99">
      <c r="A99" s="32" t="s">
        <v>359</v>
      </c>
      <c r="B99" s="32">
        <v>2015.0</v>
      </c>
      <c r="C99" s="32" t="s">
        <v>517</v>
      </c>
      <c r="D99" s="33" t="s">
        <v>495</v>
      </c>
      <c r="E99" s="33">
        <v>70.0</v>
      </c>
      <c r="F99" s="33">
        <v>73.0</v>
      </c>
      <c r="G99" s="33">
        <v>0.0</v>
      </c>
      <c r="H99" s="33">
        <v>0.0</v>
      </c>
      <c r="I99" s="33">
        <v>143.0</v>
      </c>
      <c r="J99" s="32">
        <f>+1</f>
        <v>1</v>
      </c>
      <c r="K99" s="34">
        <v>0.0</v>
      </c>
      <c r="L99" s="33">
        <v>62.0</v>
      </c>
      <c r="M99" s="33">
        <v>100.0</v>
      </c>
      <c r="N99" s="33">
        <v>0.0</v>
      </c>
      <c r="O99" s="33">
        <v>0.0</v>
      </c>
      <c r="P99" s="33">
        <v>19.0</v>
      </c>
      <c r="Q99" s="32">
        <v>0.0</v>
      </c>
      <c r="R99" s="35">
        <v>301.3</v>
      </c>
      <c r="S99" s="33">
        <v>0.0</v>
      </c>
      <c r="T99" s="33">
        <v>24.0</v>
      </c>
      <c r="U99" s="32">
        <v>0.0</v>
      </c>
      <c r="V99" s="33">
        <v>29.5</v>
      </c>
      <c r="W99" s="33">
        <v>59.0</v>
      </c>
      <c r="X99" s="32">
        <v>0.0</v>
      </c>
      <c r="Y99" s="33">
        <f>+1</f>
        <v>1</v>
      </c>
      <c r="Z99" s="33" t="s">
        <v>85</v>
      </c>
      <c r="AA99" s="33" t="s">
        <v>85</v>
      </c>
      <c r="AB99" s="33">
        <v>0.0</v>
      </c>
      <c r="AC99" s="33">
        <v>7.0</v>
      </c>
      <c r="AD99" s="33">
        <v>23.0</v>
      </c>
      <c r="AE99" s="33">
        <v>4.0</v>
      </c>
      <c r="AF99" s="33">
        <v>2.0</v>
      </c>
      <c r="AG99" s="35">
        <v>28.5</v>
      </c>
    </row>
    <row r="100">
      <c r="A100" s="32" t="s">
        <v>359</v>
      </c>
      <c r="B100" s="32">
        <v>2015.0</v>
      </c>
      <c r="C100" s="32" t="s">
        <v>521</v>
      </c>
      <c r="D100" s="33" t="s">
        <v>495</v>
      </c>
      <c r="E100" s="33">
        <v>73.0</v>
      </c>
      <c r="F100" s="33">
        <v>72.0</v>
      </c>
      <c r="G100" s="33">
        <v>0.0</v>
      </c>
      <c r="H100" s="33">
        <v>0.0</v>
      </c>
      <c r="I100" s="33">
        <v>145.0</v>
      </c>
      <c r="J100" s="32">
        <f>+3</f>
        <v>3</v>
      </c>
      <c r="K100" s="34">
        <v>0.0</v>
      </c>
      <c r="L100" s="33">
        <v>106.0</v>
      </c>
      <c r="M100" s="33">
        <v>106.0</v>
      </c>
      <c r="N100" s="33">
        <v>0.0</v>
      </c>
      <c r="O100" s="33">
        <v>0.0</v>
      </c>
      <c r="P100" s="33">
        <v>17.0</v>
      </c>
      <c r="Q100" s="32">
        <v>0.0</v>
      </c>
      <c r="R100" s="35">
        <v>305.3</v>
      </c>
      <c r="S100" s="33">
        <v>0.0</v>
      </c>
      <c r="T100" s="33">
        <v>21.0</v>
      </c>
      <c r="U100" s="32">
        <v>0.0</v>
      </c>
      <c r="V100" s="33">
        <v>29.5</v>
      </c>
      <c r="W100" s="33">
        <v>59.0</v>
      </c>
      <c r="X100" s="32">
        <v>0.0</v>
      </c>
      <c r="Y100" s="33">
        <f t="shared" ref="Y100:Y101" si="7">+2</f>
        <v>2</v>
      </c>
      <c r="Z100" s="33" t="s">
        <v>85</v>
      </c>
      <c r="AA100" s="33">
        <f>+1</f>
        <v>1</v>
      </c>
      <c r="AB100" s="33">
        <v>0.0</v>
      </c>
      <c r="AC100" s="33">
        <v>8.0</v>
      </c>
      <c r="AD100" s="33">
        <v>20.0</v>
      </c>
      <c r="AE100" s="33">
        <v>5.0</v>
      </c>
      <c r="AF100" s="33">
        <v>3.0</v>
      </c>
      <c r="AG100" s="35">
        <v>28.5</v>
      </c>
    </row>
    <row r="101">
      <c r="A101" s="32" t="s">
        <v>359</v>
      </c>
      <c r="B101" s="32">
        <v>2015.0</v>
      </c>
      <c r="C101" s="32" t="s">
        <v>105</v>
      </c>
      <c r="D101" s="33" t="s">
        <v>495</v>
      </c>
      <c r="E101" s="33">
        <v>70.0</v>
      </c>
      <c r="F101" s="33">
        <v>76.0</v>
      </c>
      <c r="G101" s="33">
        <v>0.0</v>
      </c>
      <c r="H101" s="33">
        <v>0.0</v>
      </c>
      <c r="I101" s="33">
        <v>146.0</v>
      </c>
      <c r="J101" s="32">
        <f>+4</f>
        <v>4</v>
      </c>
      <c r="K101" s="34">
        <v>0.0</v>
      </c>
      <c r="L101" s="33">
        <v>62.0</v>
      </c>
      <c r="M101" s="33">
        <v>110.0</v>
      </c>
      <c r="N101" s="33">
        <v>0.0</v>
      </c>
      <c r="O101" s="33">
        <v>0.0</v>
      </c>
      <c r="P101" s="33">
        <v>14.0</v>
      </c>
      <c r="Q101" s="32">
        <v>0.0</v>
      </c>
      <c r="R101" s="35">
        <v>312.5</v>
      </c>
      <c r="S101" s="33">
        <v>0.0</v>
      </c>
      <c r="T101" s="33">
        <v>23.0</v>
      </c>
      <c r="U101" s="32">
        <v>0.0</v>
      </c>
      <c r="V101" s="33">
        <v>30.5</v>
      </c>
      <c r="W101" s="33">
        <v>61.0</v>
      </c>
      <c r="X101" s="32">
        <v>0.0</v>
      </c>
      <c r="Y101" s="33">
        <f t="shared" si="7"/>
        <v>2</v>
      </c>
      <c r="Z101" s="33">
        <f>+7</f>
        <v>7</v>
      </c>
      <c r="AA101" s="33">
        <v>-5.0</v>
      </c>
      <c r="AB101" s="33">
        <v>0.0</v>
      </c>
      <c r="AC101" s="33">
        <v>8.0</v>
      </c>
      <c r="AD101" s="33">
        <v>20.0</v>
      </c>
      <c r="AE101" s="33">
        <v>5.0</v>
      </c>
      <c r="AF101" s="33">
        <v>3.0</v>
      </c>
      <c r="AG101" s="35">
        <v>28.5</v>
      </c>
    </row>
    <row r="102">
      <c r="A102" s="32" t="s">
        <v>359</v>
      </c>
      <c r="B102" s="32">
        <v>2015.0</v>
      </c>
      <c r="C102" s="32" t="s">
        <v>156</v>
      </c>
      <c r="D102" s="33" t="s">
        <v>495</v>
      </c>
      <c r="E102" s="33">
        <v>69.0</v>
      </c>
      <c r="F102" s="33">
        <v>72.0</v>
      </c>
      <c r="G102" s="33">
        <v>0.0</v>
      </c>
      <c r="H102" s="33">
        <v>0.0</v>
      </c>
      <c r="I102" s="33">
        <v>141.0</v>
      </c>
      <c r="J102" s="32">
        <v>-1.0</v>
      </c>
      <c r="K102" s="34">
        <v>0.0</v>
      </c>
      <c r="L102" s="33">
        <v>43.0</v>
      </c>
      <c r="M102" s="33">
        <v>76.0</v>
      </c>
      <c r="N102" s="33">
        <v>0.0</v>
      </c>
      <c r="O102" s="33">
        <v>0.0</v>
      </c>
      <c r="P102" s="33">
        <v>19.0</v>
      </c>
      <c r="Q102" s="32">
        <v>0.0</v>
      </c>
      <c r="R102" s="35">
        <v>285.5</v>
      </c>
      <c r="S102" s="33">
        <v>0.0</v>
      </c>
      <c r="T102" s="33">
        <v>25.0</v>
      </c>
      <c r="U102" s="32">
        <v>0.0</v>
      </c>
      <c r="V102" s="33">
        <v>29.5</v>
      </c>
      <c r="W102" s="33">
        <v>59.0</v>
      </c>
      <c r="X102" s="32">
        <v>0.0</v>
      </c>
      <c r="Y102" s="33">
        <v>-2.0</v>
      </c>
      <c r="Z102" s="33">
        <f t="shared" ref="Z102:Z103" si="8">+1</f>
        <v>1</v>
      </c>
      <c r="AA102" s="33" t="s">
        <v>85</v>
      </c>
      <c r="AB102" s="33">
        <v>0.0</v>
      </c>
      <c r="AC102" s="33">
        <v>6.0</v>
      </c>
      <c r="AD102" s="33">
        <v>25.0</v>
      </c>
      <c r="AE102" s="33">
        <v>5.0</v>
      </c>
      <c r="AF102" s="33">
        <v>0.0</v>
      </c>
      <c r="AG102" s="35">
        <v>28.0</v>
      </c>
    </row>
    <row r="103">
      <c r="A103" s="32" t="s">
        <v>359</v>
      </c>
      <c r="B103" s="32">
        <v>2015.0</v>
      </c>
      <c r="C103" s="32" t="s">
        <v>236</v>
      </c>
      <c r="D103" s="33" t="s">
        <v>495</v>
      </c>
      <c r="E103" s="33">
        <v>70.0</v>
      </c>
      <c r="F103" s="33">
        <v>72.0</v>
      </c>
      <c r="G103" s="33">
        <v>0.0</v>
      </c>
      <c r="H103" s="33">
        <v>0.0</v>
      </c>
      <c r="I103" s="33">
        <v>142.0</v>
      </c>
      <c r="J103" s="32" t="s">
        <v>85</v>
      </c>
      <c r="K103" s="34">
        <v>0.0</v>
      </c>
      <c r="L103" s="33">
        <v>62.0</v>
      </c>
      <c r="M103" s="33">
        <v>88.0</v>
      </c>
      <c r="N103" s="33">
        <v>0.0</v>
      </c>
      <c r="O103" s="33">
        <v>0.0</v>
      </c>
      <c r="P103" s="33">
        <v>19.0</v>
      </c>
      <c r="Q103" s="32">
        <v>0.0</v>
      </c>
      <c r="R103" s="35">
        <v>309.5</v>
      </c>
      <c r="S103" s="33">
        <v>0.0</v>
      </c>
      <c r="T103" s="33">
        <v>29.0</v>
      </c>
      <c r="U103" s="32">
        <v>0.0</v>
      </c>
      <c r="V103" s="33">
        <v>32.5</v>
      </c>
      <c r="W103" s="33">
        <v>65.0</v>
      </c>
      <c r="X103" s="32">
        <v>0.0</v>
      </c>
      <c r="Y103" s="33">
        <v>-1.0</v>
      </c>
      <c r="Z103" s="33">
        <f t="shared" si="8"/>
        <v>1</v>
      </c>
      <c r="AA103" s="33" t="s">
        <v>85</v>
      </c>
      <c r="AB103" s="33">
        <v>0.0</v>
      </c>
      <c r="AC103" s="33">
        <v>6.0</v>
      </c>
      <c r="AD103" s="33">
        <v>26.0</v>
      </c>
      <c r="AE103" s="33">
        <v>2.0</v>
      </c>
      <c r="AF103" s="33">
        <v>2.0</v>
      </c>
      <c r="AG103" s="35">
        <v>28.0</v>
      </c>
    </row>
    <row r="104">
      <c r="A104" s="32" t="s">
        <v>359</v>
      </c>
      <c r="B104" s="32">
        <v>2015.0</v>
      </c>
      <c r="C104" s="32" t="s">
        <v>220</v>
      </c>
      <c r="D104" s="33" t="s">
        <v>495</v>
      </c>
      <c r="E104" s="33">
        <v>72.0</v>
      </c>
      <c r="F104" s="33">
        <v>70.0</v>
      </c>
      <c r="G104" s="33">
        <v>0.0</v>
      </c>
      <c r="H104" s="33">
        <v>0.0</v>
      </c>
      <c r="I104" s="33">
        <v>142.0</v>
      </c>
      <c r="J104" s="32" t="s">
        <v>85</v>
      </c>
      <c r="K104" s="34">
        <v>0.0</v>
      </c>
      <c r="L104" s="33">
        <v>97.0</v>
      </c>
      <c r="M104" s="33">
        <v>88.0</v>
      </c>
      <c r="N104" s="33">
        <v>0.0</v>
      </c>
      <c r="O104" s="33">
        <v>0.0</v>
      </c>
      <c r="P104" s="33">
        <v>18.0</v>
      </c>
      <c r="Q104" s="32">
        <v>0.0</v>
      </c>
      <c r="R104" s="35">
        <v>294.3</v>
      </c>
      <c r="S104" s="33">
        <v>0.0</v>
      </c>
      <c r="T104" s="33">
        <v>25.0</v>
      </c>
      <c r="U104" s="32">
        <v>0.0</v>
      </c>
      <c r="V104" s="33">
        <v>30.0</v>
      </c>
      <c r="W104" s="33">
        <v>60.0</v>
      </c>
      <c r="X104" s="32">
        <v>0.0</v>
      </c>
      <c r="Y104" s="33">
        <f>+1</f>
        <v>1</v>
      </c>
      <c r="Z104" s="33" t="s">
        <v>85</v>
      </c>
      <c r="AA104" s="33">
        <v>-1.0</v>
      </c>
      <c r="AB104" s="33">
        <v>0.0</v>
      </c>
      <c r="AC104" s="33">
        <v>6.0</v>
      </c>
      <c r="AD104" s="33">
        <v>25.0</v>
      </c>
      <c r="AE104" s="33">
        <v>4.0</v>
      </c>
      <c r="AF104" s="33">
        <v>1.0</v>
      </c>
      <c r="AG104" s="35">
        <v>27.5</v>
      </c>
    </row>
    <row r="105">
      <c r="A105" s="32" t="s">
        <v>359</v>
      </c>
      <c r="B105" s="32">
        <v>2015.0</v>
      </c>
      <c r="C105" s="32" t="s">
        <v>522</v>
      </c>
      <c r="D105" s="33" t="s">
        <v>495</v>
      </c>
      <c r="E105" s="33">
        <v>70.0</v>
      </c>
      <c r="F105" s="33">
        <v>72.0</v>
      </c>
      <c r="G105" s="33">
        <v>0.0</v>
      </c>
      <c r="H105" s="33">
        <v>0.0</v>
      </c>
      <c r="I105" s="33">
        <v>142.0</v>
      </c>
      <c r="J105" s="32" t="s">
        <v>85</v>
      </c>
      <c r="K105" s="34">
        <v>0.0</v>
      </c>
      <c r="L105" s="33">
        <v>62.0</v>
      </c>
      <c r="M105" s="33">
        <v>88.0</v>
      </c>
      <c r="N105" s="33">
        <v>0.0</v>
      </c>
      <c r="O105" s="33">
        <v>0.0</v>
      </c>
      <c r="P105" s="33">
        <v>18.0</v>
      </c>
      <c r="Q105" s="32">
        <v>0.0</v>
      </c>
      <c r="R105" s="35">
        <v>278.8</v>
      </c>
      <c r="S105" s="33">
        <v>0.0</v>
      </c>
      <c r="T105" s="33">
        <v>21.0</v>
      </c>
      <c r="U105" s="32">
        <v>0.0</v>
      </c>
      <c r="V105" s="33">
        <v>28.0</v>
      </c>
      <c r="W105" s="33">
        <v>56.0</v>
      </c>
      <c r="X105" s="32">
        <v>0.0</v>
      </c>
      <c r="Y105" s="33" t="s">
        <v>85</v>
      </c>
      <c r="Z105" s="33">
        <v>-1.0</v>
      </c>
      <c r="AA105" s="33">
        <f>+1</f>
        <v>1</v>
      </c>
      <c r="AB105" s="33">
        <v>0.0</v>
      </c>
      <c r="AC105" s="33">
        <v>6.0</v>
      </c>
      <c r="AD105" s="33">
        <v>24.0</v>
      </c>
      <c r="AE105" s="33">
        <v>6.0</v>
      </c>
      <c r="AF105" s="33">
        <v>0.0</v>
      </c>
      <c r="AG105" s="35">
        <v>27.0</v>
      </c>
    </row>
    <row r="106">
      <c r="A106" s="32" t="s">
        <v>359</v>
      </c>
      <c r="B106" s="32">
        <v>2015.0</v>
      </c>
      <c r="C106" s="32" t="s">
        <v>211</v>
      </c>
      <c r="D106" s="33" t="s">
        <v>495</v>
      </c>
      <c r="E106" s="33">
        <v>69.0</v>
      </c>
      <c r="F106" s="33">
        <v>72.0</v>
      </c>
      <c r="G106" s="33">
        <v>0.0</v>
      </c>
      <c r="H106" s="33">
        <v>0.0</v>
      </c>
      <c r="I106" s="33">
        <v>141.0</v>
      </c>
      <c r="J106" s="32">
        <v>-1.0</v>
      </c>
      <c r="K106" s="34">
        <v>0.0</v>
      </c>
      <c r="L106" s="33">
        <v>43.0</v>
      </c>
      <c r="M106" s="33">
        <v>76.0</v>
      </c>
      <c r="N106" s="33">
        <v>0.0</v>
      </c>
      <c r="O106" s="33">
        <v>0.0</v>
      </c>
      <c r="P106" s="33">
        <v>20.0</v>
      </c>
      <c r="Q106" s="32">
        <v>0.0</v>
      </c>
      <c r="R106" s="35">
        <v>276.8</v>
      </c>
      <c r="S106" s="33">
        <v>0.0</v>
      </c>
      <c r="T106" s="33">
        <v>24.0</v>
      </c>
      <c r="U106" s="32">
        <v>0.0</v>
      </c>
      <c r="V106" s="33">
        <v>29.5</v>
      </c>
      <c r="W106" s="33">
        <v>59.0</v>
      </c>
      <c r="X106" s="32">
        <v>0.0</v>
      </c>
      <c r="Y106" s="33" t="s">
        <v>85</v>
      </c>
      <c r="Z106" s="33" t="s">
        <v>85</v>
      </c>
      <c r="AA106" s="33">
        <v>-1.0</v>
      </c>
      <c r="AB106" s="33">
        <v>0.0</v>
      </c>
      <c r="AC106" s="33">
        <v>5.0</v>
      </c>
      <c r="AD106" s="33">
        <v>27.0</v>
      </c>
      <c r="AE106" s="33">
        <v>4.0</v>
      </c>
      <c r="AF106" s="33">
        <v>0.0</v>
      </c>
      <c r="AG106" s="35">
        <v>26.5</v>
      </c>
    </row>
    <row r="107">
      <c r="A107" s="32" t="s">
        <v>359</v>
      </c>
      <c r="B107" s="32">
        <v>2015.0</v>
      </c>
      <c r="C107" s="32" t="s">
        <v>524</v>
      </c>
      <c r="D107" s="33" t="s">
        <v>495</v>
      </c>
      <c r="E107" s="33">
        <v>72.0</v>
      </c>
      <c r="F107" s="33">
        <v>73.0</v>
      </c>
      <c r="G107" s="33">
        <v>0.0</v>
      </c>
      <c r="H107" s="33">
        <v>0.0</v>
      </c>
      <c r="I107" s="33">
        <v>145.0</v>
      </c>
      <c r="J107" s="32">
        <f>+3</f>
        <v>3</v>
      </c>
      <c r="K107" s="34">
        <v>0.0</v>
      </c>
      <c r="L107" s="33">
        <v>97.0</v>
      </c>
      <c r="M107" s="33">
        <v>106.0</v>
      </c>
      <c r="N107" s="33">
        <v>0.0</v>
      </c>
      <c r="O107" s="33">
        <v>0.0</v>
      </c>
      <c r="P107" s="33">
        <v>18.0</v>
      </c>
      <c r="Q107" s="32">
        <v>0.0</v>
      </c>
      <c r="R107" s="35">
        <v>300.3</v>
      </c>
      <c r="S107" s="33">
        <v>0.0</v>
      </c>
      <c r="T107" s="33">
        <v>25.0</v>
      </c>
      <c r="U107" s="32">
        <v>0.0</v>
      </c>
      <c r="V107" s="33">
        <v>30.5</v>
      </c>
      <c r="W107" s="33">
        <v>61.0</v>
      </c>
      <c r="X107" s="32">
        <v>0.0</v>
      </c>
      <c r="Y107" s="33">
        <f t="shared" ref="Y107:Y108" si="9">+1</f>
        <v>1</v>
      </c>
      <c r="Z107" s="33">
        <f>+3</f>
        <v>3</v>
      </c>
      <c r="AA107" s="33">
        <v>-1.0</v>
      </c>
      <c r="AB107" s="33">
        <v>0.0</v>
      </c>
      <c r="AC107" s="33">
        <v>6.0</v>
      </c>
      <c r="AD107" s="33">
        <v>24.0</v>
      </c>
      <c r="AE107" s="33">
        <v>5.0</v>
      </c>
      <c r="AF107" s="33">
        <v>1.0</v>
      </c>
      <c r="AG107" s="35">
        <v>26.5</v>
      </c>
    </row>
    <row r="108">
      <c r="A108" s="32" t="s">
        <v>359</v>
      </c>
      <c r="B108" s="32">
        <v>2015.0</v>
      </c>
      <c r="C108" s="32" t="s">
        <v>525</v>
      </c>
      <c r="D108" s="33" t="s">
        <v>495</v>
      </c>
      <c r="E108" s="33">
        <v>74.0</v>
      </c>
      <c r="F108" s="33">
        <v>72.0</v>
      </c>
      <c r="G108" s="33">
        <v>0.0</v>
      </c>
      <c r="H108" s="33">
        <v>0.0</v>
      </c>
      <c r="I108" s="33">
        <v>146.0</v>
      </c>
      <c r="J108" s="32">
        <f>+4</f>
        <v>4</v>
      </c>
      <c r="K108" s="34">
        <v>0.0</v>
      </c>
      <c r="L108" s="33">
        <v>111.0</v>
      </c>
      <c r="M108" s="33">
        <v>110.0</v>
      </c>
      <c r="N108" s="33">
        <v>0.0</v>
      </c>
      <c r="O108" s="33">
        <v>0.0</v>
      </c>
      <c r="P108" s="33">
        <v>15.0</v>
      </c>
      <c r="Q108" s="32">
        <v>0.0</v>
      </c>
      <c r="R108" s="35">
        <v>292.0</v>
      </c>
      <c r="S108" s="33">
        <v>0.0</v>
      </c>
      <c r="T108" s="33">
        <v>23.0</v>
      </c>
      <c r="U108" s="32">
        <v>0.0</v>
      </c>
      <c r="V108" s="33">
        <v>28.5</v>
      </c>
      <c r="W108" s="33">
        <v>57.0</v>
      </c>
      <c r="X108" s="32">
        <v>0.0</v>
      </c>
      <c r="Y108" s="33">
        <f t="shared" si="9"/>
        <v>1</v>
      </c>
      <c r="Z108" s="33">
        <f>+2</f>
        <v>2</v>
      </c>
      <c r="AA108" s="33">
        <f>+1</f>
        <v>1</v>
      </c>
      <c r="AB108" s="33">
        <v>0.0</v>
      </c>
      <c r="AC108" s="33">
        <v>6.0</v>
      </c>
      <c r="AD108" s="33">
        <v>24.0</v>
      </c>
      <c r="AE108" s="33">
        <v>3.0</v>
      </c>
      <c r="AF108" s="33">
        <v>3.0</v>
      </c>
      <c r="AG108" s="35">
        <v>25.5</v>
      </c>
    </row>
    <row r="109">
      <c r="A109" s="32" t="s">
        <v>359</v>
      </c>
      <c r="B109" s="32">
        <v>2015.0</v>
      </c>
      <c r="C109" s="32" t="s">
        <v>201</v>
      </c>
      <c r="D109" s="33" t="s">
        <v>495</v>
      </c>
      <c r="E109" s="33">
        <v>73.0</v>
      </c>
      <c r="F109" s="33">
        <v>70.0</v>
      </c>
      <c r="G109" s="33">
        <v>0.0</v>
      </c>
      <c r="H109" s="33">
        <v>0.0</v>
      </c>
      <c r="I109" s="33">
        <v>143.0</v>
      </c>
      <c r="J109" s="32">
        <f t="shared" ref="J109:J110" si="10">+1</f>
        <v>1</v>
      </c>
      <c r="K109" s="34">
        <v>0.0</v>
      </c>
      <c r="L109" s="33">
        <v>106.0</v>
      </c>
      <c r="M109" s="33">
        <v>100.0</v>
      </c>
      <c r="N109" s="33">
        <v>0.0</v>
      </c>
      <c r="O109" s="33">
        <v>0.0</v>
      </c>
      <c r="P109" s="33">
        <v>22.0</v>
      </c>
      <c r="Q109" s="32">
        <v>0.0</v>
      </c>
      <c r="R109" s="35">
        <v>282.8</v>
      </c>
      <c r="S109" s="33">
        <v>0.0</v>
      </c>
      <c r="T109" s="33">
        <v>26.0</v>
      </c>
      <c r="U109" s="32">
        <v>0.0</v>
      </c>
      <c r="V109" s="33">
        <v>31.5</v>
      </c>
      <c r="W109" s="33">
        <v>63.0</v>
      </c>
      <c r="X109" s="32">
        <v>0.0</v>
      </c>
      <c r="Y109" s="33">
        <f>+2</f>
        <v>2</v>
      </c>
      <c r="Z109" s="33" t="s">
        <v>85</v>
      </c>
      <c r="AA109" s="33">
        <v>-1.0</v>
      </c>
      <c r="AB109" s="33">
        <v>0.0</v>
      </c>
      <c r="AC109" s="33">
        <v>5.0</v>
      </c>
      <c r="AD109" s="33">
        <v>25.0</v>
      </c>
      <c r="AE109" s="33">
        <v>6.0</v>
      </c>
      <c r="AF109" s="33">
        <v>0.0</v>
      </c>
      <c r="AG109" s="35">
        <v>24.5</v>
      </c>
    </row>
    <row r="110">
      <c r="A110" s="32" t="s">
        <v>359</v>
      </c>
      <c r="B110" s="32">
        <v>2015.0</v>
      </c>
      <c r="C110" s="32" t="s">
        <v>444</v>
      </c>
      <c r="D110" s="33" t="s">
        <v>495</v>
      </c>
      <c r="E110" s="33">
        <v>71.0</v>
      </c>
      <c r="F110" s="33">
        <v>72.0</v>
      </c>
      <c r="G110" s="33">
        <v>0.0</v>
      </c>
      <c r="H110" s="33">
        <v>0.0</v>
      </c>
      <c r="I110" s="33">
        <v>143.0</v>
      </c>
      <c r="J110" s="32">
        <f t="shared" si="10"/>
        <v>1</v>
      </c>
      <c r="K110" s="34">
        <v>0.0</v>
      </c>
      <c r="L110" s="33">
        <v>82.0</v>
      </c>
      <c r="M110" s="33">
        <v>100.0</v>
      </c>
      <c r="N110" s="33">
        <v>0.0</v>
      </c>
      <c r="O110" s="33">
        <v>0.0</v>
      </c>
      <c r="P110" s="33">
        <v>23.0</v>
      </c>
      <c r="Q110" s="32">
        <v>0.0</v>
      </c>
      <c r="R110" s="35">
        <v>278.5</v>
      </c>
      <c r="S110" s="33">
        <v>0.0</v>
      </c>
      <c r="T110" s="33">
        <v>26.0</v>
      </c>
      <c r="U110" s="32">
        <v>0.0</v>
      </c>
      <c r="V110" s="33">
        <v>30.5</v>
      </c>
      <c r="W110" s="33">
        <v>61.0</v>
      </c>
      <c r="X110" s="32">
        <v>0.0</v>
      </c>
      <c r="Y110" s="33">
        <f t="shared" ref="Y110:Y111" si="11">+1</f>
        <v>1</v>
      </c>
      <c r="Z110" s="33">
        <f>+3</f>
        <v>3</v>
      </c>
      <c r="AA110" s="33">
        <v>-3.0</v>
      </c>
      <c r="AB110" s="33">
        <v>0.0</v>
      </c>
      <c r="AC110" s="33">
        <v>5.0</v>
      </c>
      <c r="AD110" s="33">
        <v>25.0</v>
      </c>
      <c r="AE110" s="33">
        <v>6.0</v>
      </c>
      <c r="AF110" s="33">
        <v>0.0</v>
      </c>
      <c r="AG110" s="35">
        <v>24.5</v>
      </c>
    </row>
    <row r="111">
      <c r="A111" s="32" t="s">
        <v>359</v>
      </c>
      <c r="B111" s="32">
        <v>2015.0</v>
      </c>
      <c r="C111" s="32" t="s">
        <v>188</v>
      </c>
      <c r="D111" s="33" t="s">
        <v>495</v>
      </c>
      <c r="E111" s="33">
        <v>72.0</v>
      </c>
      <c r="F111" s="33">
        <v>74.0</v>
      </c>
      <c r="G111" s="33">
        <v>0.0</v>
      </c>
      <c r="H111" s="33">
        <v>0.0</v>
      </c>
      <c r="I111" s="33">
        <v>146.0</v>
      </c>
      <c r="J111" s="32">
        <f>+4</f>
        <v>4</v>
      </c>
      <c r="K111" s="34">
        <v>0.0</v>
      </c>
      <c r="L111" s="33">
        <v>97.0</v>
      </c>
      <c r="M111" s="33">
        <v>110.0</v>
      </c>
      <c r="N111" s="33">
        <v>0.0</v>
      </c>
      <c r="O111" s="33">
        <v>0.0</v>
      </c>
      <c r="P111" s="33">
        <v>19.0</v>
      </c>
      <c r="Q111" s="32">
        <v>0.0</v>
      </c>
      <c r="R111" s="35">
        <v>285.5</v>
      </c>
      <c r="S111" s="33">
        <v>0.0</v>
      </c>
      <c r="T111" s="33">
        <v>28.0</v>
      </c>
      <c r="U111" s="32">
        <v>0.0</v>
      </c>
      <c r="V111" s="33">
        <v>32.5</v>
      </c>
      <c r="W111" s="33">
        <v>65.0</v>
      </c>
      <c r="X111" s="32">
        <v>0.0</v>
      </c>
      <c r="Y111" s="33">
        <f t="shared" si="11"/>
        <v>1</v>
      </c>
      <c r="Z111" s="33">
        <f>+1</f>
        <v>1</v>
      </c>
      <c r="AA111" s="33">
        <f>+2</f>
        <v>2</v>
      </c>
      <c r="AB111" s="33">
        <v>0.0</v>
      </c>
      <c r="AC111" s="33">
        <v>6.0</v>
      </c>
      <c r="AD111" s="33">
        <v>22.0</v>
      </c>
      <c r="AE111" s="33">
        <v>6.0</v>
      </c>
      <c r="AF111" s="33">
        <v>2.0</v>
      </c>
      <c r="AG111" s="35">
        <v>24.0</v>
      </c>
    </row>
    <row r="112">
      <c r="A112" s="32" t="s">
        <v>359</v>
      </c>
      <c r="B112" s="32">
        <v>2015.0</v>
      </c>
      <c r="C112" s="32" t="s">
        <v>528</v>
      </c>
      <c r="D112" s="33" t="s">
        <v>495</v>
      </c>
      <c r="E112" s="33">
        <v>77.0</v>
      </c>
      <c r="F112" s="33">
        <v>70.0</v>
      </c>
      <c r="G112" s="33">
        <v>0.0</v>
      </c>
      <c r="H112" s="33">
        <v>0.0</v>
      </c>
      <c r="I112" s="33">
        <v>147.0</v>
      </c>
      <c r="J112" s="32">
        <f>+5</f>
        <v>5</v>
      </c>
      <c r="K112" s="34">
        <v>0.0</v>
      </c>
      <c r="L112" s="33">
        <v>118.0</v>
      </c>
      <c r="M112" s="33">
        <v>114.0</v>
      </c>
      <c r="N112" s="33">
        <v>0.0</v>
      </c>
      <c r="O112" s="33">
        <v>0.0</v>
      </c>
      <c r="P112" s="33">
        <v>16.0</v>
      </c>
      <c r="Q112" s="32">
        <v>0.0</v>
      </c>
      <c r="R112" s="35">
        <v>284.0</v>
      </c>
      <c r="S112" s="33">
        <v>0.0</v>
      </c>
      <c r="T112" s="33">
        <v>21.0</v>
      </c>
      <c r="U112" s="32">
        <v>0.0</v>
      </c>
      <c r="V112" s="33">
        <v>31.0</v>
      </c>
      <c r="W112" s="33">
        <v>62.0</v>
      </c>
      <c r="X112" s="32">
        <v>0.0</v>
      </c>
      <c r="Y112" s="33">
        <f>+3</f>
        <v>3</v>
      </c>
      <c r="Z112" s="33">
        <f>+5</f>
        <v>5</v>
      </c>
      <c r="AA112" s="33">
        <v>-3.0</v>
      </c>
      <c r="AB112" s="33">
        <v>0.0</v>
      </c>
      <c r="AC112" s="33">
        <v>7.0</v>
      </c>
      <c r="AD112" s="33">
        <v>18.0</v>
      </c>
      <c r="AE112" s="33">
        <v>10.0</v>
      </c>
      <c r="AF112" s="33">
        <v>1.0</v>
      </c>
      <c r="AG112" s="35">
        <v>24.0</v>
      </c>
    </row>
    <row r="113">
      <c r="A113" s="32" t="s">
        <v>359</v>
      </c>
      <c r="B113" s="32">
        <v>2015.0</v>
      </c>
      <c r="C113" s="32" t="s">
        <v>492</v>
      </c>
      <c r="D113" s="33" t="s">
        <v>495</v>
      </c>
      <c r="E113" s="33">
        <v>71.0</v>
      </c>
      <c r="F113" s="33">
        <v>71.0</v>
      </c>
      <c r="G113" s="33">
        <v>0.0</v>
      </c>
      <c r="H113" s="33">
        <v>0.0</v>
      </c>
      <c r="I113" s="33">
        <v>142.0</v>
      </c>
      <c r="J113" s="32" t="s">
        <v>85</v>
      </c>
      <c r="K113" s="34">
        <v>0.0</v>
      </c>
      <c r="L113" s="33">
        <v>82.0</v>
      </c>
      <c r="M113" s="33">
        <v>88.0</v>
      </c>
      <c r="N113" s="33">
        <v>0.0</v>
      </c>
      <c r="O113" s="33">
        <v>0.0</v>
      </c>
      <c r="P113" s="33">
        <v>20.0</v>
      </c>
      <c r="Q113" s="32">
        <v>0.0</v>
      </c>
      <c r="R113" s="35">
        <v>272.8</v>
      </c>
      <c r="S113" s="33">
        <v>0.0</v>
      </c>
      <c r="T113" s="33">
        <v>30.0</v>
      </c>
      <c r="U113" s="32">
        <v>0.0</v>
      </c>
      <c r="V113" s="33">
        <v>33.0</v>
      </c>
      <c r="W113" s="33">
        <v>66.0</v>
      </c>
      <c r="X113" s="32">
        <v>0.0</v>
      </c>
      <c r="Y113" s="33">
        <v>-1.0</v>
      </c>
      <c r="Z113" s="33">
        <f>+1</f>
        <v>1</v>
      </c>
      <c r="AA113" s="33" t="s">
        <v>85</v>
      </c>
      <c r="AB113" s="33">
        <v>0.0</v>
      </c>
      <c r="AC113" s="33">
        <v>3.0</v>
      </c>
      <c r="AD113" s="33">
        <v>30.0</v>
      </c>
      <c r="AE113" s="33">
        <v>3.0</v>
      </c>
      <c r="AF113" s="33">
        <v>0.0</v>
      </c>
      <c r="AG113" s="35">
        <v>22.5</v>
      </c>
    </row>
    <row r="114">
      <c r="A114" s="32" t="s">
        <v>359</v>
      </c>
      <c r="B114" s="32">
        <v>2015.0</v>
      </c>
      <c r="C114" s="32" t="s">
        <v>531</v>
      </c>
      <c r="D114" s="33" t="s">
        <v>495</v>
      </c>
      <c r="E114" s="33">
        <v>70.0</v>
      </c>
      <c r="F114" s="33">
        <v>74.0</v>
      </c>
      <c r="G114" s="33">
        <v>0.0</v>
      </c>
      <c r="H114" s="33">
        <v>0.0</v>
      </c>
      <c r="I114" s="33">
        <v>144.0</v>
      </c>
      <c r="J114" s="32">
        <f>+2</f>
        <v>2</v>
      </c>
      <c r="K114" s="34">
        <v>0.0</v>
      </c>
      <c r="L114" s="33">
        <v>62.0</v>
      </c>
      <c r="M114" s="33">
        <v>105.0</v>
      </c>
      <c r="N114" s="33">
        <v>0.0</v>
      </c>
      <c r="O114" s="33">
        <v>0.0</v>
      </c>
      <c r="P114" s="33">
        <v>23.0</v>
      </c>
      <c r="Q114" s="32">
        <v>0.0</v>
      </c>
      <c r="R114" s="35">
        <v>275.3</v>
      </c>
      <c r="S114" s="33">
        <v>0.0</v>
      </c>
      <c r="T114" s="33">
        <v>25.0</v>
      </c>
      <c r="U114" s="32">
        <v>0.0</v>
      </c>
      <c r="V114" s="33">
        <v>31.5</v>
      </c>
      <c r="W114" s="33">
        <v>63.0</v>
      </c>
      <c r="X114" s="32">
        <v>0.0</v>
      </c>
      <c r="Y114" s="33">
        <f>+1</f>
        <v>1</v>
      </c>
      <c r="Z114" s="33" t="s">
        <v>85</v>
      </c>
      <c r="AA114" s="33">
        <f>+1</f>
        <v>1</v>
      </c>
      <c r="AB114" s="33">
        <v>0.0</v>
      </c>
      <c r="AC114" s="33">
        <v>4.0</v>
      </c>
      <c r="AD114" s="33">
        <v>26.0</v>
      </c>
      <c r="AE114" s="33">
        <v>6.0</v>
      </c>
      <c r="AF114" s="33">
        <v>0.0</v>
      </c>
      <c r="AG114" s="35">
        <v>22.0</v>
      </c>
    </row>
    <row r="115">
      <c r="A115" s="32" t="s">
        <v>359</v>
      </c>
      <c r="B115" s="32">
        <v>2015.0</v>
      </c>
      <c r="C115" s="32" t="s">
        <v>398</v>
      </c>
      <c r="D115" s="33" t="s">
        <v>495</v>
      </c>
      <c r="E115" s="33">
        <v>72.0</v>
      </c>
      <c r="F115" s="33">
        <v>73.0</v>
      </c>
      <c r="G115" s="33">
        <v>0.0</v>
      </c>
      <c r="H115" s="33">
        <v>0.0</v>
      </c>
      <c r="I115" s="33">
        <v>145.0</v>
      </c>
      <c r="J115" s="32">
        <f>+3</f>
        <v>3</v>
      </c>
      <c r="K115" s="34">
        <v>0.0</v>
      </c>
      <c r="L115" s="33">
        <v>97.0</v>
      </c>
      <c r="M115" s="33">
        <v>106.0</v>
      </c>
      <c r="N115" s="33">
        <v>0.0</v>
      </c>
      <c r="O115" s="33">
        <v>0.0</v>
      </c>
      <c r="P115" s="33">
        <v>13.0</v>
      </c>
      <c r="Q115" s="32">
        <v>0.0</v>
      </c>
      <c r="R115" s="35">
        <v>285.0</v>
      </c>
      <c r="S115" s="33">
        <v>0.0</v>
      </c>
      <c r="T115" s="33">
        <v>20.0</v>
      </c>
      <c r="U115" s="32">
        <v>0.0</v>
      </c>
      <c r="V115" s="33">
        <v>29.5</v>
      </c>
      <c r="W115" s="33">
        <v>59.0</v>
      </c>
      <c r="X115" s="32">
        <v>0.0</v>
      </c>
      <c r="Y115" s="33">
        <f t="shared" ref="Y115:Z115" si="12">+2</f>
        <v>2</v>
      </c>
      <c r="Z115" s="33">
        <f t="shared" si="12"/>
        <v>2</v>
      </c>
      <c r="AA115" s="33">
        <v>-1.0</v>
      </c>
      <c r="AB115" s="33">
        <v>0.0</v>
      </c>
      <c r="AC115" s="33">
        <v>4.0</v>
      </c>
      <c r="AD115" s="33">
        <v>25.0</v>
      </c>
      <c r="AE115" s="33">
        <v>7.0</v>
      </c>
      <c r="AF115" s="33">
        <v>0.0</v>
      </c>
      <c r="AG115" s="35">
        <v>21.0</v>
      </c>
    </row>
    <row r="116">
      <c r="A116" s="32" t="s">
        <v>359</v>
      </c>
      <c r="B116" s="32">
        <v>2015.0</v>
      </c>
      <c r="C116" s="34" t="s">
        <v>256</v>
      </c>
      <c r="D116" s="33" t="s">
        <v>495</v>
      </c>
      <c r="E116" s="33">
        <v>72.0</v>
      </c>
      <c r="F116" s="33">
        <v>75.0</v>
      </c>
      <c r="G116" s="33">
        <v>0.0</v>
      </c>
      <c r="H116" s="33">
        <v>0.0</v>
      </c>
      <c r="I116" s="33">
        <v>147.0</v>
      </c>
      <c r="J116" s="34">
        <f>+5</f>
        <v>5</v>
      </c>
      <c r="K116" s="34">
        <v>0.0</v>
      </c>
      <c r="L116" s="33">
        <v>97.0</v>
      </c>
      <c r="M116" s="33">
        <v>114.0</v>
      </c>
      <c r="N116" s="33">
        <v>0.0</v>
      </c>
      <c r="O116" s="33">
        <v>0.0</v>
      </c>
      <c r="P116" s="33">
        <v>14.0</v>
      </c>
      <c r="Q116" s="32">
        <v>0.0</v>
      </c>
      <c r="R116" s="35">
        <v>289.5</v>
      </c>
      <c r="S116" s="33">
        <v>0.0</v>
      </c>
      <c r="T116" s="33">
        <v>24.0</v>
      </c>
      <c r="U116" s="32">
        <v>0.0</v>
      </c>
      <c r="V116" s="33">
        <v>31.0</v>
      </c>
      <c r="W116" s="33">
        <v>62.0</v>
      </c>
      <c r="X116" s="32">
        <v>0.0</v>
      </c>
      <c r="Y116" s="33">
        <f t="shared" ref="Y116:Y117" si="13">+1</f>
        <v>1</v>
      </c>
      <c r="Z116" s="33">
        <f t="shared" ref="Z116:Z117" si="14">+5</f>
        <v>5</v>
      </c>
      <c r="AA116" s="33">
        <v>-1.0</v>
      </c>
      <c r="AB116" s="33">
        <v>0.0</v>
      </c>
      <c r="AC116" s="33">
        <v>5.0</v>
      </c>
      <c r="AD116" s="33">
        <v>21.0</v>
      </c>
      <c r="AE116" s="33">
        <v>10.0</v>
      </c>
      <c r="AF116" s="33">
        <v>0.0</v>
      </c>
      <c r="AG116" s="35">
        <v>20.5</v>
      </c>
    </row>
    <row r="117">
      <c r="A117" s="32" t="s">
        <v>359</v>
      </c>
      <c r="B117" s="32">
        <v>2015.0</v>
      </c>
      <c r="C117" s="32" t="s">
        <v>532</v>
      </c>
      <c r="D117" s="33" t="s">
        <v>495</v>
      </c>
      <c r="E117" s="33">
        <v>74.0</v>
      </c>
      <c r="F117" s="33">
        <v>72.0</v>
      </c>
      <c r="G117" s="33">
        <v>0.0</v>
      </c>
      <c r="H117" s="33">
        <v>0.0</v>
      </c>
      <c r="I117" s="33">
        <v>146.0</v>
      </c>
      <c r="J117" s="32">
        <f>+4</f>
        <v>4</v>
      </c>
      <c r="K117" s="34">
        <v>0.0</v>
      </c>
      <c r="L117" s="33">
        <v>111.0</v>
      </c>
      <c r="M117" s="33">
        <v>110.0</v>
      </c>
      <c r="N117" s="33">
        <v>0.0</v>
      </c>
      <c r="O117" s="33">
        <v>0.0</v>
      </c>
      <c r="P117" s="33">
        <v>19.0</v>
      </c>
      <c r="Q117" s="32">
        <v>0.0</v>
      </c>
      <c r="R117" s="35">
        <v>273.5</v>
      </c>
      <c r="S117" s="33">
        <v>0.0</v>
      </c>
      <c r="T117" s="33">
        <v>17.0</v>
      </c>
      <c r="U117" s="32">
        <v>0.0</v>
      </c>
      <c r="V117" s="33">
        <v>26.0</v>
      </c>
      <c r="W117" s="33">
        <v>52.0</v>
      </c>
      <c r="X117" s="32">
        <v>0.0</v>
      </c>
      <c r="Y117" s="33">
        <f t="shared" si="13"/>
        <v>1</v>
      </c>
      <c r="Z117" s="33">
        <f t="shared" si="14"/>
        <v>5</v>
      </c>
      <c r="AA117" s="33">
        <v>-2.0</v>
      </c>
      <c r="AB117" s="33">
        <v>0.0</v>
      </c>
      <c r="AC117" s="33">
        <v>4.0</v>
      </c>
      <c r="AD117" s="33">
        <v>24.0</v>
      </c>
      <c r="AE117" s="33">
        <v>8.0</v>
      </c>
      <c r="AF117" s="33">
        <v>0.0</v>
      </c>
      <c r="AG117" s="35">
        <v>20.0</v>
      </c>
    </row>
    <row r="118">
      <c r="A118" s="32" t="s">
        <v>359</v>
      </c>
      <c r="B118" s="32">
        <v>2015.0</v>
      </c>
      <c r="C118" s="32" t="s">
        <v>276</v>
      </c>
      <c r="D118" s="33" t="s">
        <v>495</v>
      </c>
      <c r="E118" s="33">
        <v>79.0</v>
      </c>
      <c r="F118" s="33">
        <v>68.0</v>
      </c>
      <c r="G118" s="33">
        <v>0.0</v>
      </c>
      <c r="H118" s="33">
        <v>0.0</v>
      </c>
      <c r="I118" s="33">
        <v>147.0</v>
      </c>
      <c r="J118" s="32">
        <f t="shared" ref="J118:J120" si="15">+5</f>
        <v>5</v>
      </c>
      <c r="K118" s="34">
        <v>0.0</v>
      </c>
      <c r="L118" s="33">
        <v>120.0</v>
      </c>
      <c r="M118" s="33">
        <v>114.0</v>
      </c>
      <c r="N118" s="33">
        <v>0.0</v>
      </c>
      <c r="O118" s="33">
        <v>0.0</v>
      </c>
      <c r="P118" s="33">
        <v>18.0</v>
      </c>
      <c r="Q118" s="32">
        <v>0.0</v>
      </c>
      <c r="R118" s="35">
        <v>291.8</v>
      </c>
      <c r="S118" s="33">
        <v>0.0</v>
      </c>
      <c r="T118" s="33">
        <v>22.0</v>
      </c>
      <c r="U118" s="32">
        <v>0.0</v>
      </c>
      <c r="V118" s="33">
        <v>31.5</v>
      </c>
      <c r="W118" s="33">
        <v>63.0</v>
      </c>
      <c r="X118" s="32">
        <v>0.0</v>
      </c>
      <c r="Y118" s="33">
        <f>+4</f>
        <v>4</v>
      </c>
      <c r="Z118" s="33">
        <f t="shared" ref="Z118:Z119" si="16">+3</f>
        <v>3</v>
      </c>
      <c r="AA118" s="33">
        <v>-2.0</v>
      </c>
      <c r="AB118" s="33">
        <v>0.0</v>
      </c>
      <c r="AC118" s="33">
        <v>4.0</v>
      </c>
      <c r="AD118" s="33">
        <v>24.0</v>
      </c>
      <c r="AE118" s="33">
        <v>7.0</v>
      </c>
      <c r="AF118" s="33">
        <v>1.0</v>
      </c>
      <c r="AG118" s="35">
        <v>19.5</v>
      </c>
    </row>
    <row r="119">
      <c r="A119" s="32" t="s">
        <v>359</v>
      </c>
      <c r="B119" s="32">
        <v>2015.0</v>
      </c>
      <c r="C119" s="32" t="s">
        <v>533</v>
      </c>
      <c r="D119" s="33" t="s">
        <v>495</v>
      </c>
      <c r="E119" s="33">
        <v>72.0</v>
      </c>
      <c r="F119" s="33">
        <v>75.0</v>
      </c>
      <c r="G119" s="33">
        <v>0.0</v>
      </c>
      <c r="H119" s="33">
        <v>0.0</v>
      </c>
      <c r="I119" s="33">
        <v>147.0</v>
      </c>
      <c r="J119" s="32">
        <f t="shared" si="15"/>
        <v>5</v>
      </c>
      <c r="K119" s="34">
        <v>0.0</v>
      </c>
      <c r="L119" s="33">
        <v>97.0</v>
      </c>
      <c r="M119" s="33">
        <v>114.0</v>
      </c>
      <c r="N119" s="33">
        <v>0.0</v>
      </c>
      <c r="O119" s="33">
        <v>0.0</v>
      </c>
      <c r="P119" s="33">
        <v>19.0</v>
      </c>
      <c r="Q119" s="32">
        <v>0.0</v>
      </c>
      <c r="R119" s="35">
        <v>295.5</v>
      </c>
      <c r="S119" s="33">
        <v>0.0</v>
      </c>
      <c r="T119" s="33">
        <v>24.0</v>
      </c>
      <c r="U119" s="32">
        <v>0.0</v>
      </c>
      <c r="V119" s="33">
        <v>32.5</v>
      </c>
      <c r="W119" s="33">
        <v>65.0</v>
      </c>
      <c r="X119" s="32">
        <v>0.0</v>
      </c>
      <c r="Y119" s="33">
        <f>+1</f>
        <v>1</v>
      </c>
      <c r="Z119" s="33">
        <f t="shared" si="16"/>
        <v>3</v>
      </c>
      <c r="AA119" s="33">
        <f>+1</f>
        <v>1</v>
      </c>
      <c r="AB119" s="33">
        <v>0.0</v>
      </c>
      <c r="AC119" s="33">
        <v>4.0</v>
      </c>
      <c r="AD119" s="33">
        <v>24.0</v>
      </c>
      <c r="AE119" s="33">
        <v>7.0</v>
      </c>
      <c r="AF119" s="33">
        <v>1.0</v>
      </c>
      <c r="AG119" s="35">
        <v>19.5</v>
      </c>
    </row>
    <row r="120">
      <c r="A120" s="32" t="s">
        <v>359</v>
      </c>
      <c r="B120" s="32">
        <v>2015.0</v>
      </c>
      <c r="C120" s="32" t="s">
        <v>231</v>
      </c>
      <c r="D120" s="33" t="s">
        <v>495</v>
      </c>
      <c r="E120" s="33">
        <v>76.0</v>
      </c>
      <c r="F120" s="33">
        <v>71.0</v>
      </c>
      <c r="G120" s="33">
        <v>0.0</v>
      </c>
      <c r="H120" s="33">
        <v>0.0</v>
      </c>
      <c r="I120" s="33">
        <v>147.0</v>
      </c>
      <c r="J120" s="32">
        <f t="shared" si="15"/>
        <v>5</v>
      </c>
      <c r="K120" s="34">
        <v>0.0</v>
      </c>
      <c r="L120" s="33">
        <v>117.0</v>
      </c>
      <c r="M120" s="33">
        <v>114.0</v>
      </c>
      <c r="N120" s="33">
        <v>0.0</v>
      </c>
      <c r="O120" s="33">
        <v>0.0</v>
      </c>
      <c r="P120" s="33">
        <v>14.0</v>
      </c>
      <c r="Q120" s="32">
        <v>0.0</v>
      </c>
      <c r="R120" s="35">
        <v>279.5</v>
      </c>
      <c r="S120" s="33">
        <v>0.0</v>
      </c>
      <c r="T120" s="33">
        <v>24.0</v>
      </c>
      <c r="U120" s="32">
        <v>0.0</v>
      </c>
      <c r="V120" s="33">
        <v>32.0</v>
      </c>
      <c r="W120" s="33">
        <v>64.0</v>
      </c>
      <c r="X120" s="32">
        <v>0.0</v>
      </c>
      <c r="Y120" s="33">
        <f>+3</f>
        <v>3</v>
      </c>
      <c r="Z120" s="33">
        <f>+2</f>
        <v>2</v>
      </c>
      <c r="AA120" s="33" t="s">
        <v>85</v>
      </c>
      <c r="AB120" s="33">
        <v>0.0</v>
      </c>
      <c r="AC120" s="33">
        <v>3.0</v>
      </c>
      <c r="AD120" s="33">
        <v>25.0</v>
      </c>
      <c r="AE120" s="33">
        <v>8.0</v>
      </c>
      <c r="AF120" s="33">
        <v>0.0</v>
      </c>
      <c r="AG120" s="35">
        <v>17.5</v>
      </c>
    </row>
    <row r="121">
      <c r="A121" s="32" t="s">
        <v>359</v>
      </c>
      <c r="B121" s="32">
        <v>2015.0</v>
      </c>
      <c r="C121" s="32" t="s">
        <v>512</v>
      </c>
      <c r="D121" s="33" t="s">
        <v>495</v>
      </c>
      <c r="E121" s="33">
        <v>77.0</v>
      </c>
      <c r="F121" s="33">
        <v>77.0</v>
      </c>
      <c r="G121" s="33">
        <v>0.0</v>
      </c>
      <c r="H121" s="33">
        <v>0.0</v>
      </c>
      <c r="I121" s="33">
        <v>154.0</v>
      </c>
      <c r="J121" s="32">
        <f>+12</f>
        <v>12</v>
      </c>
      <c r="K121" s="34">
        <v>0.0</v>
      </c>
      <c r="L121" s="33">
        <v>118.0</v>
      </c>
      <c r="M121" s="33">
        <v>120.0</v>
      </c>
      <c r="N121" s="33">
        <v>0.0</v>
      </c>
      <c r="O121" s="33">
        <v>0.0</v>
      </c>
      <c r="P121" s="33">
        <v>16.0</v>
      </c>
      <c r="Q121" s="32">
        <v>0.0</v>
      </c>
      <c r="R121" s="35">
        <v>285.0</v>
      </c>
      <c r="S121" s="33">
        <v>0.0</v>
      </c>
      <c r="T121" s="33">
        <v>21.0</v>
      </c>
      <c r="U121" s="32">
        <v>0.0</v>
      </c>
      <c r="V121" s="33">
        <v>33.0</v>
      </c>
      <c r="W121" s="33">
        <v>66.0</v>
      </c>
      <c r="X121" s="32">
        <v>0.0</v>
      </c>
      <c r="Y121" s="33">
        <f>+2</f>
        <v>2</v>
      </c>
      <c r="Z121" s="33">
        <f>+6</f>
        <v>6</v>
      </c>
      <c r="AA121" s="33">
        <f>+4</f>
        <v>4</v>
      </c>
      <c r="AB121" s="33">
        <v>0.0</v>
      </c>
      <c r="AC121" s="33">
        <v>4.0</v>
      </c>
      <c r="AD121" s="33">
        <v>19.0</v>
      </c>
      <c r="AE121" s="33">
        <v>10.0</v>
      </c>
      <c r="AF121" s="33">
        <v>3.0</v>
      </c>
      <c r="AG121" s="35">
        <v>13.5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1.14"/>
    <col customWidth="1" min="2" max="2" width="4.57"/>
    <col customWidth="1" min="3" max="3" width="15.43"/>
    <col customWidth="1" min="4" max="4" width="4.86"/>
    <col customWidth="1" min="5" max="8" width="2.86"/>
    <col customWidth="1" min="9" max="10" width="3.71"/>
    <col customWidth="1" min="11" max="11" width="8.86"/>
    <col customWidth="1" min="12" max="15" width="5.71"/>
    <col customWidth="1" min="16" max="16" width="5.29"/>
    <col customWidth="1" min="17" max="17" width="4.71"/>
    <col customWidth="1" min="18" max="18" width="5.0"/>
    <col customWidth="1" min="19" max="19" width="4.71"/>
    <col customWidth="1" min="20" max="20" width="5.71"/>
    <col customWidth="1" min="21" max="21" width="4.71"/>
    <col customWidth="1" min="22" max="22" width="7.14"/>
    <col customWidth="1" min="23" max="23" width="6.57"/>
    <col customWidth="1" min="24" max="24" width="4.71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3.86"/>
    <col customWidth="1" min="33" max="33" width="4.14"/>
  </cols>
  <sheetData>
    <row r="1">
      <c r="A1" s="28" t="s">
        <v>332</v>
      </c>
      <c r="B1" s="28" t="s">
        <v>333</v>
      </c>
      <c r="C1" s="28" t="s">
        <v>1</v>
      </c>
      <c r="D1" s="29" t="s">
        <v>334</v>
      </c>
      <c r="E1" s="29" t="s">
        <v>335</v>
      </c>
      <c r="F1" s="29" t="s">
        <v>336</v>
      </c>
      <c r="G1" s="29" t="s">
        <v>337</v>
      </c>
      <c r="H1" s="29" t="s">
        <v>338</v>
      </c>
      <c r="I1" s="29" t="s">
        <v>339</v>
      </c>
      <c r="J1" s="28" t="s">
        <v>340</v>
      </c>
      <c r="K1" s="30" t="s">
        <v>341</v>
      </c>
      <c r="L1" s="29" t="s">
        <v>342</v>
      </c>
      <c r="M1" s="29" t="s">
        <v>343</v>
      </c>
      <c r="N1" s="29" t="s">
        <v>344</v>
      </c>
      <c r="O1" s="29" t="s">
        <v>345</v>
      </c>
      <c r="P1" s="29" t="s">
        <v>346</v>
      </c>
      <c r="Q1" s="28" t="s">
        <v>317</v>
      </c>
      <c r="R1" s="31" t="s">
        <v>347</v>
      </c>
      <c r="S1" s="29" t="s">
        <v>317</v>
      </c>
      <c r="T1" s="29" t="s">
        <v>348</v>
      </c>
      <c r="U1" s="28" t="s">
        <v>317</v>
      </c>
      <c r="V1" s="29" t="s">
        <v>349</v>
      </c>
      <c r="W1" s="29" t="s">
        <v>350</v>
      </c>
      <c r="X1" s="28" t="s">
        <v>317</v>
      </c>
      <c r="Y1" s="29" t="s">
        <v>351</v>
      </c>
      <c r="Z1" s="29" t="s">
        <v>352</v>
      </c>
      <c r="AA1" s="29" t="s">
        <v>353</v>
      </c>
      <c r="AB1" s="29" t="s">
        <v>354</v>
      </c>
      <c r="AC1" s="29" t="s">
        <v>355</v>
      </c>
      <c r="AD1" s="29" t="s">
        <v>356</v>
      </c>
      <c r="AE1" s="29" t="s">
        <v>357</v>
      </c>
      <c r="AF1" s="29" t="s">
        <v>358</v>
      </c>
      <c r="AG1" s="31" t="s">
        <v>308</v>
      </c>
    </row>
    <row r="2">
      <c r="A2" s="32" t="s">
        <v>359</v>
      </c>
      <c r="B2" s="32">
        <v>2014.0</v>
      </c>
      <c r="C2" s="32" t="s">
        <v>417</v>
      </c>
      <c r="D2" s="33">
        <v>1.0</v>
      </c>
      <c r="E2" s="33">
        <v>74.0</v>
      </c>
      <c r="F2" s="33">
        <v>65.0</v>
      </c>
      <c r="G2" s="33">
        <v>71.0</v>
      </c>
      <c r="H2" s="33">
        <v>70.0</v>
      </c>
      <c r="I2" s="33">
        <v>280.0</v>
      </c>
      <c r="J2" s="32">
        <v>-4.0</v>
      </c>
      <c r="K2" s="34">
        <v>1170000.0</v>
      </c>
      <c r="L2" s="33">
        <v>83.0</v>
      </c>
      <c r="M2" s="33">
        <v>11.0</v>
      </c>
      <c r="N2" s="33">
        <v>5.0</v>
      </c>
      <c r="O2" s="33">
        <v>1.0</v>
      </c>
      <c r="P2" s="33">
        <v>36.0</v>
      </c>
      <c r="Q2" s="32" t="s">
        <v>374</v>
      </c>
      <c r="R2" s="35">
        <v>300.3</v>
      </c>
      <c r="S2" s="33">
        <v>33.0</v>
      </c>
      <c r="T2" s="33">
        <v>48.0</v>
      </c>
      <c r="U2" s="32" t="s">
        <v>453</v>
      </c>
      <c r="V2" s="33">
        <v>28.3</v>
      </c>
      <c r="W2" s="33">
        <v>113.0</v>
      </c>
      <c r="X2" s="32" t="s">
        <v>453</v>
      </c>
      <c r="Y2" s="33">
        <v>-4.0</v>
      </c>
      <c r="Z2" s="33">
        <f>+3</f>
        <v>3</v>
      </c>
      <c r="AA2" s="33">
        <v>-3.0</v>
      </c>
      <c r="AB2" s="33">
        <v>0.0</v>
      </c>
      <c r="AC2" s="33">
        <v>15.0</v>
      </c>
      <c r="AD2" s="33">
        <v>47.0</v>
      </c>
      <c r="AE2" s="33">
        <v>9.0</v>
      </c>
      <c r="AF2" s="33">
        <v>1.0</v>
      </c>
      <c r="AG2" s="35">
        <v>93.0</v>
      </c>
    </row>
    <row r="3">
      <c r="A3" s="32" t="s">
        <v>359</v>
      </c>
      <c r="B3" s="32">
        <v>2014.0</v>
      </c>
      <c r="C3" s="32" t="s">
        <v>48</v>
      </c>
      <c r="D3" s="33" t="s">
        <v>362</v>
      </c>
      <c r="E3" s="33">
        <v>72.0</v>
      </c>
      <c r="F3" s="33">
        <v>68.0</v>
      </c>
      <c r="G3" s="33">
        <v>70.0</v>
      </c>
      <c r="H3" s="33">
        <v>71.0</v>
      </c>
      <c r="I3" s="33">
        <v>281.0</v>
      </c>
      <c r="J3" s="32">
        <v>-3.0</v>
      </c>
      <c r="K3" s="34">
        <v>377000.0</v>
      </c>
      <c r="L3" s="33">
        <v>43.0</v>
      </c>
      <c r="M3" s="33">
        <v>13.0</v>
      </c>
      <c r="N3" s="33">
        <v>5.0</v>
      </c>
      <c r="O3" s="33">
        <v>3.0</v>
      </c>
      <c r="P3" s="33">
        <v>40.0</v>
      </c>
      <c r="Q3" s="32" t="s">
        <v>392</v>
      </c>
      <c r="R3" s="35">
        <v>299.1</v>
      </c>
      <c r="S3" s="33">
        <v>37.0</v>
      </c>
      <c r="T3" s="33">
        <v>49.0</v>
      </c>
      <c r="U3" s="32" t="s">
        <v>374</v>
      </c>
      <c r="V3" s="33">
        <v>28.8</v>
      </c>
      <c r="W3" s="33">
        <v>115.0</v>
      </c>
      <c r="X3" s="32" t="s">
        <v>455</v>
      </c>
      <c r="Y3" s="33" t="s">
        <v>85</v>
      </c>
      <c r="Z3" s="33">
        <v>-1.0</v>
      </c>
      <c r="AA3" s="33">
        <v>-2.0</v>
      </c>
      <c r="AB3" s="33">
        <v>1.0</v>
      </c>
      <c r="AC3" s="33">
        <v>14.0</v>
      </c>
      <c r="AD3" s="33">
        <v>45.0</v>
      </c>
      <c r="AE3" s="33">
        <v>11.0</v>
      </c>
      <c r="AF3" s="33">
        <v>1.0</v>
      </c>
      <c r="AG3" s="35">
        <v>84.0</v>
      </c>
    </row>
    <row r="4">
      <c r="A4" s="32" t="s">
        <v>359</v>
      </c>
      <c r="B4" s="32">
        <v>2014.0</v>
      </c>
      <c r="C4" s="34" t="s">
        <v>456</v>
      </c>
      <c r="D4" s="33" t="s">
        <v>362</v>
      </c>
      <c r="E4" s="33">
        <v>72.0</v>
      </c>
      <c r="F4" s="33">
        <v>72.0</v>
      </c>
      <c r="G4" s="33">
        <v>68.0</v>
      </c>
      <c r="H4" s="33">
        <v>69.0</v>
      </c>
      <c r="I4" s="33">
        <v>281.0</v>
      </c>
      <c r="J4" s="34">
        <v>-3.0</v>
      </c>
      <c r="K4" s="34">
        <v>377000.0</v>
      </c>
      <c r="L4" s="33">
        <v>43.0</v>
      </c>
      <c r="M4" s="33">
        <v>50.0</v>
      </c>
      <c r="N4" s="33">
        <v>15.0</v>
      </c>
      <c r="O4" s="33">
        <v>3.0</v>
      </c>
      <c r="P4" s="33">
        <v>33.0</v>
      </c>
      <c r="Q4" s="32" t="s">
        <v>457</v>
      </c>
      <c r="R4" s="35">
        <v>312.8</v>
      </c>
      <c r="S4" s="33">
        <v>9.0</v>
      </c>
      <c r="T4" s="33">
        <v>53.0</v>
      </c>
      <c r="U4" s="32" t="s">
        <v>377</v>
      </c>
      <c r="V4" s="33">
        <v>30.0</v>
      </c>
      <c r="W4" s="33">
        <v>120.0</v>
      </c>
      <c r="X4" s="32" t="s">
        <v>385</v>
      </c>
      <c r="Y4" s="33" t="s">
        <v>85</v>
      </c>
      <c r="Z4" s="33">
        <v>-2.0</v>
      </c>
      <c r="AA4" s="33">
        <v>-1.0</v>
      </c>
      <c r="AB4" s="33">
        <v>0.0</v>
      </c>
      <c r="AC4" s="33">
        <v>16.0</v>
      </c>
      <c r="AD4" s="33">
        <v>45.0</v>
      </c>
      <c r="AE4" s="33">
        <v>9.0</v>
      </c>
      <c r="AF4" s="33">
        <v>2.0</v>
      </c>
      <c r="AG4" s="35">
        <v>82.0</v>
      </c>
    </row>
    <row r="5">
      <c r="A5" s="32" t="s">
        <v>359</v>
      </c>
      <c r="B5" s="32">
        <v>2014.0</v>
      </c>
      <c r="C5" s="32" t="s">
        <v>90</v>
      </c>
      <c r="D5" s="33">
        <v>2.0</v>
      </c>
      <c r="E5" s="33">
        <v>74.0</v>
      </c>
      <c r="F5" s="33">
        <v>68.0</v>
      </c>
      <c r="G5" s="33">
        <v>68.0</v>
      </c>
      <c r="H5" s="33">
        <v>70.0</v>
      </c>
      <c r="I5" s="33">
        <v>280.0</v>
      </c>
      <c r="J5" s="32">
        <v>-4.0</v>
      </c>
      <c r="K5" s="34">
        <v>702000.0</v>
      </c>
      <c r="L5" s="33">
        <v>83.0</v>
      </c>
      <c r="M5" s="33">
        <v>27.0</v>
      </c>
      <c r="N5" s="33">
        <v>5.0</v>
      </c>
      <c r="O5" s="33">
        <v>1.0</v>
      </c>
      <c r="P5" s="33">
        <v>36.0</v>
      </c>
      <c r="Q5" s="32" t="s">
        <v>374</v>
      </c>
      <c r="R5" s="35">
        <v>305.4</v>
      </c>
      <c r="S5" s="33">
        <v>21.0</v>
      </c>
      <c r="T5" s="33">
        <v>46.0</v>
      </c>
      <c r="U5" s="32" t="s">
        <v>421</v>
      </c>
      <c r="V5" s="33">
        <v>28.3</v>
      </c>
      <c r="W5" s="33">
        <v>113.0</v>
      </c>
      <c r="X5" s="32" t="s">
        <v>453</v>
      </c>
      <c r="Y5" s="33">
        <f>+3</f>
        <v>3</v>
      </c>
      <c r="Z5" s="33">
        <v>-7.0</v>
      </c>
      <c r="AA5" s="33" t="s">
        <v>85</v>
      </c>
      <c r="AB5" s="33">
        <v>0.0</v>
      </c>
      <c r="AC5" s="33">
        <v>14.0</v>
      </c>
      <c r="AD5" s="33">
        <v>49.0</v>
      </c>
      <c r="AE5" s="33">
        <v>8.0</v>
      </c>
      <c r="AF5" s="33">
        <v>1.0</v>
      </c>
      <c r="AG5" s="35">
        <v>81.5</v>
      </c>
    </row>
    <row r="6">
      <c r="A6" s="32" t="s">
        <v>359</v>
      </c>
      <c r="B6" s="32">
        <v>2014.0</v>
      </c>
      <c r="C6" s="32" t="s">
        <v>70</v>
      </c>
      <c r="D6" s="33" t="s">
        <v>365</v>
      </c>
      <c r="E6" s="33">
        <v>74.0</v>
      </c>
      <c r="F6" s="33">
        <v>66.0</v>
      </c>
      <c r="G6" s="33">
        <v>71.0</v>
      </c>
      <c r="H6" s="33">
        <v>71.0</v>
      </c>
      <c r="I6" s="33">
        <v>282.0</v>
      </c>
      <c r="J6" s="32">
        <v>-2.0</v>
      </c>
      <c r="K6" s="34">
        <v>237250.0</v>
      </c>
      <c r="L6" s="33">
        <v>83.0</v>
      </c>
      <c r="M6" s="33">
        <v>13.0</v>
      </c>
      <c r="N6" s="33">
        <v>11.0</v>
      </c>
      <c r="O6" s="33">
        <v>5.0</v>
      </c>
      <c r="P6" s="33">
        <v>26.0</v>
      </c>
      <c r="Q6" s="32" t="s">
        <v>384</v>
      </c>
      <c r="R6" s="35">
        <v>303.4</v>
      </c>
      <c r="S6" s="33" t="s">
        <v>401</v>
      </c>
      <c r="T6" s="33">
        <v>47.0</v>
      </c>
      <c r="U6" s="32" t="s">
        <v>423</v>
      </c>
      <c r="V6" s="33">
        <v>29.0</v>
      </c>
      <c r="W6" s="33">
        <v>116.0</v>
      </c>
      <c r="X6" s="32" t="s">
        <v>379</v>
      </c>
      <c r="Y6" s="33" t="s">
        <v>85</v>
      </c>
      <c r="Z6" s="33">
        <f>+2</f>
        <v>2</v>
      </c>
      <c r="AA6" s="33">
        <v>-4.0</v>
      </c>
      <c r="AB6" s="33">
        <v>0.0</v>
      </c>
      <c r="AC6" s="33">
        <v>16.0</v>
      </c>
      <c r="AD6" s="33">
        <v>43.0</v>
      </c>
      <c r="AE6" s="33">
        <v>12.0</v>
      </c>
      <c r="AF6" s="33">
        <v>1.0</v>
      </c>
      <c r="AG6" s="35">
        <v>76.5</v>
      </c>
    </row>
    <row r="7">
      <c r="A7" s="32" t="s">
        <v>359</v>
      </c>
      <c r="B7" s="32">
        <v>2014.0</v>
      </c>
      <c r="C7" s="32" t="s">
        <v>461</v>
      </c>
      <c r="D7" s="33" t="s">
        <v>365</v>
      </c>
      <c r="E7" s="33">
        <v>72.0</v>
      </c>
      <c r="F7" s="33">
        <v>70.0</v>
      </c>
      <c r="G7" s="33">
        <v>69.0</v>
      </c>
      <c r="H7" s="33">
        <v>71.0</v>
      </c>
      <c r="I7" s="33">
        <v>282.0</v>
      </c>
      <c r="J7" s="32">
        <v>-2.0</v>
      </c>
      <c r="K7" s="34">
        <v>237250.0</v>
      </c>
      <c r="L7" s="33">
        <v>43.0</v>
      </c>
      <c r="M7" s="33">
        <v>27.0</v>
      </c>
      <c r="N7" s="33">
        <v>11.0</v>
      </c>
      <c r="O7" s="33">
        <v>5.0</v>
      </c>
      <c r="P7" s="33">
        <v>33.0</v>
      </c>
      <c r="Q7" s="32" t="s">
        <v>457</v>
      </c>
      <c r="R7" s="35">
        <v>284.4</v>
      </c>
      <c r="S7" s="33">
        <v>71.0</v>
      </c>
      <c r="T7" s="33">
        <v>41.0</v>
      </c>
      <c r="U7" s="32" t="s">
        <v>430</v>
      </c>
      <c r="V7" s="33">
        <v>27.0</v>
      </c>
      <c r="W7" s="33">
        <v>108.0</v>
      </c>
      <c r="X7" s="32" t="s">
        <v>462</v>
      </c>
      <c r="Y7" s="33">
        <f t="shared" ref="Y7:Z7" si="1">+1</f>
        <v>1</v>
      </c>
      <c r="Z7" s="33">
        <f t="shared" si="1"/>
        <v>1</v>
      </c>
      <c r="AA7" s="33">
        <v>-4.0</v>
      </c>
      <c r="AB7" s="33">
        <v>0.0</v>
      </c>
      <c r="AC7" s="33">
        <v>15.0</v>
      </c>
      <c r="AD7" s="33">
        <v>45.0</v>
      </c>
      <c r="AE7" s="33">
        <v>11.0</v>
      </c>
      <c r="AF7" s="33">
        <v>1.0</v>
      </c>
      <c r="AG7" s="35">
        <v>75.0</v>
      </c>
    </row>
    <row r="8">
      <c r="A8" s="32" t="s">
        <v>359</v>
      </c>
      <c r="B8" s="32">
        <v>2014.0</v>
      </c>
      <c r="C8" s="32" t="s">
        <v>437</v>
      </c>
      <c r="D8" s="33" t="s">
        <v>365</v>
      </c>
      <c r="E8" s="33">
        <v>70.0</v>
      </c>
      <c r="F8" s="33">
        <v>72.0</v>
      </c>
      <c r="G8" s="33">
        <v>72.0</v>
      </c>
      <c r="H8" s="33">
        <v>68.0</v>
      </c>
      <c r="I8" s="33">
        <v>282.0</v>
      </c>
      <c r="J8" s="32">
        <v>-2.0</v>
      </c>
      <c r="K8" s="34">
        <v>237250.0</v>
      </c>
      <c r="L8" s="33">
        <v>16.0</v>
      </c>
      <c r="M8" s="33">
        <v>27.0</v>
      </c>
      <c r="N8" s="33">
        <v>32.0</v>
      </c>
      <c r="O8" s="33">
        <v>5.0</v>
      </c>
      <c r="P8" s="33">
        <v>25.0</v>
      </c>
      <c r="Q8" s="32" t="s">
        <v>406</v>
      </c>
      <c r="R8" s="35">
        <v>306.3</v>
      </c>
      <c r="S8" s="33">
        <v>20.0</v>
      </c>
      <c r="T8" s="33">
        <v>45.0</v>
      </c>
      <c r="U8" s="32" t="s">
        <v>369</v>
      </c>
      <c r="V8" s="33">
        <v>28.0</v>
      </c>
      <c r="W8" s="33">
        <v>112.0</v>
      </c>
      <c r="X8" s="32" t="s">
        <v>381</v>
      </c>
      <c r="Y8" s="33">
        <f>+3</f>
        <v>3</v>
      </c>
      <c r="Z8" s="33">
        <f t="shared" ref="Z8:Z9" si="2">+1</f>
        <v>1</v>
      </c>
      <c r="AA8" s="33">
        <v>-6.0</v>
      </c>
      <c r="AB8" s="33">
        <v>0.0</v>
      </c>
      <c r="AC8" s="33">
        <v>15.0</v>
      </c>
      <c r="AD8" s="33">
        <v>44.0</v>
      </c>
      <c r="AE8" s="33">
        <v>13.0</v>
      </c>
      <c r="AF8" s="33">
        <v>0.0</v>
      </c>
      <c r="AG8" s="35">
        <v>74.5</v>
      </c>
    </row>
    <row r="9">
      <c r="A9" s="32" t="s">
        <v>359</v>
      </c>
      <c r="B9" s="32">
        <v>2014.0</v>
      </c>
      <c r="C9" s="32" t="s">
        <v>51</v>
      </c>
      <c r="D9" s="33" t="s">
        <v>374</v>
      </c>
      <c r="E9" s="33">
        <v>68.0</v>
      </c>
      <c r="F9" s="33">
        <v>68.0</v>
      </c>
      <c r="G9" s="33">
        <v>71.0</v>
      </c>
      <c r="H9" s="33">
        <v>77.0</v>
      </c>
      <c r="I9" s="33">
        <v>284.0</v>
      </c>
      <c r="J9" s="32" t="s">
        <v>85</v>
      </c>
      <c r="K9" s="34">
        <v>125125.0</v>
      </c>
      <c r="L9" s="33">
        <v>4.0</v>
      </c>
      <c r="M9" s="33">
        <v>1.0</v>
      </c>
      <c r="N9" s="33">
        <v>1.0</v>
      </c>
      <c r="O9" s="33">
        <v>11.0</v>
      </c>
      <c r="P9" s="33">
        <v>31.0</v>
      </c>
      <c r="Q9" s="32" t="s">
        <v>409</v>
      </c>
      <c r="R9" s="35">
        <v>294.8</v>
      </c>
      <c r="S9" s="33">
        <v>49.0</v>
      </c>
      <c r="T9" s="33">
        <v>46.0</v>
      </c>
      <c r="U9" s="32" t="s">
        <v>421</v>
      </c>
      <c r="V9" s="33">
        <v>28.0</v>
      </c>
      <c r="W9" s="33">
        <v>112.0</v>
      </c>
      <c r="X9" s="32" t="s">
        <v>381</v>
      </c>
      <c r="Y9" s="33">
        <f>+5</f>
        <v>5</v>
      </c>
      <c r="Z9" s="33">
        <f t="shared" si="2"/>
        <v>1</v>
      </c>
      <c r="AA9" s="33">
        <v>-6.0</v>
      </c>
      <c r="AB9" s="33">
        <v>0.0</v>
      </c>
      <c r="AC9" s="33">
        <v>19.0</v>
      </c>
      <c r="AD9" s="33">
        <v>38.0</v>
      </c>
      <c r="AE9" s="33">
        <v>11.0</v>
      </c>
      <c r="AF9" s="33">
        <v>4.0</v>
      </c>
      <c r="AG9" s="35">
        <v>72.5</v>
      </c>
    </row>
    <row r="10">
      <c r="A10" s="32" t="s">
        <v>359</v>
      </c>
      <c r="B10" s="32">
        <v>2014.0</v>
      </c>
      <c r="C10" s="32" t="s">
        <v>465</v>
      </c>
      <c r="D10" s="33" t="s">
        <v>381</v>
      </c>
      <c r="E10" s="33">
        <v>71.0</v>
      </c>
      <c r="F10" s="33">
        <v>68.0</v>
      </c>
      <c r="G10" s="33">
        <v>71.0</v>
      </c>
      <c r="H10" s="33">
        <v>73.0</v>
      </c>
      <c r="I10" s="33">
        <v>283.0</v>
      </c>
      <c r="J10" s="32">
        <v>-1.0</v>
      </c>
      <c r="K10" s="34">
        <v>188500.0</v>
      </c>
      <c r="L10" s="33">
        <v>27.0</v>
      </c>
      <c r="M10" s="33">
        <v>11.0</v>
      </c>
      <c r="N10" s="33">
        <v>5.0</v>
      </c>
      <c r="O10" s="33">
        <v>8.0</v>
      </c>
      <c r="P10" s="33">
        <v>38.0</v>
      </c>
      <c r="Q10" s="32" t="s">
        <v>372</v>
      </c>
      <c r="R10" s="35">
        <v>306.9</v>
      </c>
      <c r="S10" s="33">
        <v>18.0</v>
      </c>
      <c r="T10" s="33">
        <v>42.0</v>
      </c>
      <c r="U10" s="32" t="s">
        <v>432</v>
      </c>
      <c r="V10" s="33">
        <v>27.5</v>
      </c>
      <c r="W10" s="33">
        <v>110.0</v>
      </c>
      <c r="X10" s="32" t="s">
        <v>362</v>
      </c>
      <c r="Y10" s="33">
        <v>-1.0</v>
      </c>
      <c r="Z10" s="33">
        <f>+5</f>
        <v>5</v>
      </c>
      <c r="AA10" s="33">
        <v>-5.0</v>
      </c>
      <c r="AB10" s="33">
        <v>0.0</v>
      </c>
      <c r="AC10" s="33">
        <v>15.0</v>
      </c>
      <c r="AD10" s="33">
        <v>45.0</v>
      </c>
      <c r="AE10" s="33">
        <v>10.0</v>
      </c>
      <c r="AF10" s="33">
        <v>2.0</v>
      </c>
      <c r="AG10" s="35">
        <v>69.5</v>
      </c>
    </row>
    <row r="11">
      <c r="A11" s="32" t="s">
        <v>359</v>
      </c>
      <c r="B11" s="32">
        <v>2014.0</v>
      </c>
      <c r="C11" s="32" t="s">
        <v>330</v>
      </c>
      <c r="D11" s="33" t="s">
        <v>381</v>
      </c>
      <c r="E11" s="33">
        <v>69.0</v>
      </c>
      <c r="F11" s="33">
        <v>73.0</v>
      </c>
      <c r="G11" s="33">
        <v>70.0</v>
      </c>
      <c r="H11" s="33">
        <v>71.0</v>
      </c>
      <c r="I11" s="33">
        <v>283.0</v>
      </c>
      <c r="J11" s="32">
        <v>-1.0</v>
      </c>
      <c r="K11" s="34">
        <v>188500.0</v>
      </c>
      <c r="L11" s="33">
        <v>8.0</v>
      </c>
      <c r="M11" s="33">
        <v>27.0</v>
      </c>
      <c r="N11" s="33">
        <v>15.0</v>
      </c>
      <c r="O11" s="33">
        <v>8.0</v>
      </c>
      <c r="P11" s="33">
        <v>41.0</v>
      </c>
      <c r="Q11" s="32" t="s">
        <v>377</v>
      </c>
      <c r="R11" s="35">
        <v>277.0</v>
      </c>
      <c r="S11" s="33">
        <v>75.0</v>
      </c>
      <c r="T11" s="33">
        <v>45.0</v>
      </c>
      <c r="U11" s="32" t="s">
        <v>369</v>
      </c>
      <c r="V11" s="33">
        <v>28.8</v>
      </c>
      <c r="W11" s="33">
        <v>115.0</v>
      </c>
      <c r="X11" s="32" t="s">
        <v>455</v>
      </c>
      <c r="Y11" s="33" t="s">
        <v>85</v>
      </c>
      <c r="Z11" s="33">
        <f>+2</f>
        <v>2</v>
      </c>
      <c r="AA11" s="33">
        <v>-3.0</v>
      </c>
      <c r="AB11" s="33">
        <v>0.0</v>
      </c>
      <c r="AC11" s="33">
        <v>14.0</v>
      </c>
      <c r="AD11" s="33">
        <v>45.0</v>
      </c>
      <c r="AE11" s="33">
        <v>13.0</v>
      </c>
      <c r="AF11" s="33">
        <v>0.0</v>
      </c>
      <c r="AG11" s="35">
        <v>67.0</v>
      </c>
    </row>
    <row r="12">
      <c r="A12" s="32" t="s">
        <v>359</v>
      </c>
      <c r="B12" s="32">
        <v>2014.0</v>
      </c>
      <c r="C12" s="32" t="s">
        <v>467</v>
      </c>
      <c r="D12" s="33" t="s">
        <v>374</v>
      </c>
      <c r="E12" s="33">
        <v>67.0</v>
      </c>
      <c r="F12" s="33">
        <v>71.0</v>
      </c>
      <c r="G12" s="33">
        <v>71.0</v>
      </c>
      <c r="H12" s="33">
        <v>75.0</v>
      </c>
      <c r="I12" s="33">
        <v>284.0</v>
      </c>
      <c r="J12" s="32" t="s">
        <v>85</v>
      </c>
      <c r="K12" s="34">
        <v>125125.0</v>
      </c>
      <c r="L12" s="33">
        <v>2.0</v>
      </c>
      <c r="M12" s="33">
        <v>7.0</v>
      </c>
      <c r="N12" s="33">
        <v>2.0</v>
      </c>
      <c r="O12" s="33">
        <v>11.0</v>
      </c>
      <c r="P12" s="33">
        <v>36.0</v>
      </c>
      <c r="Q12" s="32" t="s">
        <v>374</v>
      </c>
      <c r="R12" s="35">
        <v>301.6</v>
      </c>
      <c r="S12" s="33">
        <v>30.0</v>
      </c>
      <c r="T12" s="33">
        <v>45.0</v>
      </c>
      <c r="U12" s="32" t="s">
        <v>369</v>
      </c>
      <c r="V12" s="33">
        <v>28.5</v>
      </c>
      <c r="W12" s="33">
        <v>114.0</v>
      </c>
      <c r="X12" s="32" t="s">
        <v>423</v>
      </c>
      <c r="Y12" s="33">
        <f>+2</f>
        <v>2</v>
      </c>
      <c r="Z12" s="33">
        <f>+1</f>
        <v>1</v>
      </c>
      <c r="AA12" s="33">
        <v>-3.0</v>
      </c>
      <c r="AB12" s="33">
        <v>0.0</v>
      </c>
      <c r="AC12" s="33">
        <v>16.0</v>
      </c>
      <c r="AD12" s="33">
        <v>42.0</v>
      </c>
      <c r="AE12" s="33">
        <v>12.0</v>
      </c>
      <c r="AF12" s="33">
        <v>2.0</v>
      </c>
      <c r="AG12" s="35">
        <v>67.0</v>
      </c>
    </row>
    <row r="13">
      <c r="A13" s="32" t="s">
        <v>359</v>
      </c>
      <c r="B13" s="32">
        <v>2014.0</v>
      </c>
      <c r="C13" s="32" t="s">
        <v>153</v>
      </c>
      <c r="D13" s="33" t="s">
        <v>381</v>
      </c>
      <c r="E13" s="33">
        <v>70.0</v>
      </c>
      <c r="F13" s="33">
        <v>66.0</v>
      </c>
      <c r="G13" s="33">
        <v>73.0</v>
      </c>
      <c r="H13" s="33">
        <v>74.0</v>
      </c>
      <c r="I13" s="33">
        <v>283.0</v>
      </c>
      <c r="J13" s="32">
        <v>-1.0</v>
      </c>
      <c r="K13" s="34">
        <v>188500.0</v>
      </c>
      <c r="L13" s="33">
        <v>16.0</v>
      </c>
      <c r="M13" s="33">
        <v>1.0</v>
      </c>
      <c r="N13" s="33">
        <v>2.0</v>
      </c>
      <c r="O13" s="33">
        <v>8.0</v>
      </c>
      <c r="P13" s="33">
        <v>34.0</v>
      </c>
      <c r="Q13" s="32" t="s">
        <v>395</v>
      </c>
      <c r="R13" s="35">
        <v>313.3</v>
      </c>
      <c r="S13" s="33">
        <v>7.0</v>
      </c>
      <c r="T13" s="33">
        <v>50.0</v>
      </c>
      <c r="U13" s="32" t="s">
        <v>381</v>
      </c>
      <c r="V13" s="33">
        <v>30.8</v>
      </c>
      <c r="W13" s="33">
        <v>123.0</v>
      </c>
      <c r="X13" s="32" t="s">
        <v>430</v>
      </c>
      <c r="Y13" s="33">
        <f>+3</f>
        <v>3</v>
      </c>
      <c r="Z13" s="33" t="s">
        <v>85</v>
      </c>
      <c r="AA13" s="33">
        <v>-4.0</v>
      </c>
      <c r="AB13" s="33">
        <v>0.0</v>
      </c>
      <c r="AC13" s="33">
        <v>12.0</v>
      </c>
      <c r="AD13" s="33">
        <v>49.0</v>
      </c>
      <c r="AE13" s="33">
        <v>11.0</v>
      </c>
      <c r="AF13" s="33">
        <v>0.0</v>
      </c>
      <c r="AG13" s="35">
        <v>64.0</v>
      </c>
    </row>
    <row r="14">
      <c r="A14" s="32" t="s">
        <v>359</v>
      </c>
      <c r="B14" s="32">
        <v>2014.0</v>
      </c>
      <c r="C14" s="32" t="s">
        <v>469</v>
      </c>
      <c r="D14" s="33" t="s">
        <v>395</v>
      </c>
      <c r="E14" s="33">
        <v>70.0</v>
      </c>
      <c r="F14" s="33">
        <v>70.0</v>
      </c>
      <c r="G14" s="33">
        <v>75.0</v>
      </c>
      <c r="H14" s="33">
        <v>71.0</v>
      </c>
      <c r="I14" s="33">
        <v>286.0</v>
      </c>
      <c r="J14" s="32">
        <f>+2</f>
        <v>2</v>
      </c>
      <c r="K14" s="34">
        <v>72800.0</v>
      </c>
      <c r="L14" s="33">
        <v>16.0</v>
      </c>
      <c r="M14" s="33">
        <v>13.0</v>
      </c>
      <c r="N14" s="33">
        <v>41.0</v>
      </c>
      <c r="O14" s="33">
        <v>21.0</v>
      </c>
      <c r="P14" s="33">
        <v>32.0</v>
      </c>
      <c r="Q14" s="32" t="s">
        <v>429</v>
      </c>
      <c r="R14" s="35">
        <v>298.1</v>
      </c>
      <c r="S14" s="33" t="s">
        <v>420</v>
      </c>
      <c r="T14" s="33">
        <v>40.0</v>
      </c>
      <c r="U14" s="32" t="s">
        <v>426</v>
      </c>
      <c r="V14" s="33">
        <v>27.5</v>
      </c>
      <c r="W14" s="33">
        <v>110.0</v>
      </c>
      <c r="X14" s="32" t="s">
        <v>362</v>
      </c>
      <c r="Y14" s="33">
        <v>-2.0</v>
      </c>
      <c r="Z14" s="33">
        <f>+10</f>
        <v>10</v>
      </c>
      <c r="AA14" s="33">
        <v>-6.0</v>
      </c>
      <c r="AB14" s="33">
        <v>1.0</v>
      </c>
      <c r="AC14" s="33">
        <v>13.0</v>
      </c>
      <c r="AD14" s="33">
        <v>43.0</v>
      </c>
      <c r="AE14" s="33">
        <v>13.0</v>
      </c>
      <c r="AF14" s="33">
        <v>2.0</v>
      </c>
      <c r="AG14" s="35">
        <v>64.0</v>
      </c>
    </row>
    <row r="15">
      <c r="A15" s="32" t="s">
        <v>359</v>
      </c>
      <c r="B15" s="32">
        <v>2014.0</v>
      </c>
      <c r="C15" s="32" t="s">
        <v>105</v>
      </c>
      <c r="D15" s="33" t="s">
        <v>374</v>
      </c>
      <c r="E15" s="33">
        <v>73.0</v>
      </c>
      <c r="F15" s="33">
        <v>70.0</v>
      </c>
      <c r="G15" s="33">
        <v>70.0</v>
      </c>
      <c r="H15" s="33">
        <v>71.0</v>
      </c>
      <c r="I15" s="33">
        <v>284.0</v>
      </c>
      <c r="J15" s="32" t="s">
        <v>85</v>
      </c>
      <c r="K15" s="34">
        <v>125125.0</v>
      </c>
      <c r="L15" s="33">
        <v>62.0</v>
      </c>
      <c r="M15" s="33">
        <v>40.0</v>
      </c>
      <c r="N15" s="33">
        <v>21.0</v>
      </c>
      <c r="O15" s="33">
        <v>11.0</v>
      </c>
      <c r="P15" s="33">
        <v>26.0</v>
      </c>
      <c r="Q15" s="32" t="s">
        <v>384</v>
      </c>
      <c r="R15" s="35">
        <v>316.6</v>
      </c>
      <c r="S15" s="33">
        <v>5.0</v>
      </c>
      <c r="T15" s="33">
        <v>44.0</v>
      </c>
      <c r="U15" s="32" t="s">
        <v>416</v>
      </c>
      <c r="V15" s="33">
        <v>28.0</v>
      </c>
      <c r="W15" s="33">
        <v>112.0</v>
      </c>
      <c r="X15" s="32" t="s">
        <v>381</v>
      </c>
      <c r="Y15" s="33" t="s">
        <v>85</v>
      </c>
      <c r="Z15" s="33">
        <f>+4</f>
        <v>4</v>
      </c>
      <c r="AA15" s="33">
        <v>-4.0</v>
      </c>
      <c r="AB15" s="33">
        <v>0.0</v>
      </c>
      <c r="AC15" s="33">
        <v>14.0</v>
      </c>
      <c r="AD15" s="33">
        <v>45.0</v>
      </c>
      <c r="AE15" s="33">
        <v>12.0</v>
      </c>
      <c r="AF15" s="33">
        <v>1.0</v>
      </c>
      <c r="AG15" s="35">
        <v>63.5</v>
      </c>
    </row>
    <row r="16">
      <c r="A16" s="32" t="s">
        <v>359</v>
      </c>
      <c r="B16" s="32">
        <v>2014.0</v>
      </c>
      <c r="C16" s="32" t="s">
        <v>471</v>
      </c>
      <c r="D16" s="33" t="s">
        <v>374</v>
      </c>
      <c r="E16" s="33">
        <v>74.0</v>
      </c>
      <c r="F16" s="33">
        <v>70.0</v>
      </c>
      <c r="G16" s="33">
        <v>69.0</v>
      </c>
      <c r="H16" s="33">
        <v>71.0</v>
      </c>
      <c r="I16" s="33">
        <v>284.0</v>
      </c>
      <c r="J16" s="32" t="s">
        <v>85</v>
      </c>
      <c r="K16" s="34">
        <v>125125.0</v>
      </c>
      <c r="L16" s="33">
        <v>83.0</v>
      </c>
      <c r="M16" s="33">
        <v>50.0</v>
      </c>
      <c r="N16" s="33">
        <v>21.0</v>
      </c>
      <c r="O16" s="33">
        <v>11.0</v>
      </c>
      <c r="P16" s="33">
        <v>29.0</v>
      </c>
      <c r="Q16" s="32" t="s">
        <v>404</v>
      </c>
      <c r="R16" s="35">
        <v>298.9</v>
      </c>
      <c r="S16" s="33">
        <v>38.0</v>
      </c>
      <c r="T16" s="33">
        <v>37.0</v>
      </c>
      <c r="U16" s="32">
        <v>75.0</v>
      </c>
      <c r="V16" s="33">
        <v>27.0</v>
      </c>
      <c r="W16" s="33">
        <v>108.0</v>
      </c>
      <c r="X16" s="32" t="s">
        <v>462</v>
      </c>
      <c r="Y16" s="33">
        <v>-1.0</v>
      </c>
      <c r="Z16" s="33">
        <f>+5</f>
        <v>5</v>
      </c>
      <c r="AA16" s="33">
        <v>-4.0</v>
      </c>
      <c r="AB16" s="33">
        <v>0.0</v>
      </c>
      <c r="AC16" s="33">
        <v>13.0</v>
      </c>
      <c r="AD16" s="33">
        <v>47.0</v>
      </c>
      <c r="AE16" s="33">
        <v>11.0</v>
      </c>
      <c r="AF16" s="33">
        <v>1.0</v>
      </c>
      <c r="AG16" s="35">
        <v>62.0</v>
      </c>
    </row>
    <row r="17">
      <c r="A17" s="32" t="s">
        <v>359</v>
      </c>
      <c r="B17" s="32">
        <v>2014.0</v>
      </c>
      <c r="C17" s="32" t="s">
        <v>472</v>
      </c>
      <c r="D17" s="33" t="s">
        <v>433</v>
      </c>
      <c r="E17" s="33">
        <v>71.0</v>
      </c>
      <c r="F17" s="33">
        <v>71.0</v>
      </c>
      <c r="G17" s="33">
        <v>71.0</v>
      </c>
      <c r="H17" s="33">
        <v>74.0</v>
      </c>
      <c r="I17" s="33">
        <v>287.0</v>
      </c>
      <c r="J17" s="32">
        <f>+3</f>
        <v>3</v>
      </c>
      <c r="K17" s="34">
        <v>52650.0</v>
      </c>
      <c r="L17" s="33">
        <v>27.0</v>
      </c>
      <c r="M17" s="33">
        <v>27.0</v>
      </c>
      <c r="N17" s="33">
        <v>21.0</v>
      </c>
      <c r="O17" s="33">
        <v>24.0</v>
      </c>
      <c r="P17" s="33">
        <v>34.0</v>
      </c>
      <c r="Q17" s="32" t="s">
        <v>395</v>
      </c>
      <c r="R17" s="35">
        <v>306.5</v>
      </c>
      <c r="S17" s="33">
        <v>19.0</v>
      </c>
      <c r="T17" s="33">
        <v>47.0</v>
      </c>
      <c r="U17" s="32" t="s">
        <v>423</v>
      </c>
      <c r="V17" s="33">
        <v>28.8</v>
      </c>
      <c r="W17" s="33">
        <v>115.0</v>
      </c>
      <c r="X17" s="32" t="s">
        <v>455</v>
      </c>
      <c r="Y17" s="33" t="s">
        <v>85</v>
      </c>
      <c r="Z17" s="33">
        <f>+4</f>
        <v>4</v>
      </c>
      <c r="AA17" s="33">
        <v>-1.0</v>
      </c>
      <c r="AB17" s="33">
        <v>0.0</v>
      </c>
      <c r="AC17" s="33">
        <v>15.0</v>
      </c>
      <c r="AD17" s="33">
        <v>43.0</v>
      </c>
      <c r="AE17" s="33">
        <v>10.0</v>
      </c>
      <c r="AF17" s="33">
        <v>4.0</v>
      </c>
      <c r="AG17" s="35">
        <v>61.5</v>
      </c>
    </row>
    <row r="18">
      <c r="A18" s="32" t="s">
        <v>359</v>
      </c>
      <c r="B18" s="32">
        <v>2014.0</v>
      </c>
      <c r="C18" s="32" t="s">
        <v>470</v>
      </c>
      <c r="D18" s="33" t="s">
        <v>395</v>
      </c>
      <c r="E18" s="33">
        <v>73.0</v>
      </c>
      <c r="F18" s="33">
        <v>71.0</v>
      </c>
      <c r="G18" s="33">
        <v>70.0</v>
      </c>
      <c r="H18" s="33">
        <v>72.0</v>
      </c>
      <c r="I18" s="33">
        <v>286.0</v>
      </c>
      <c r="J18" s="32">
        <f>+2</f>
        <v>2</v>
      </c>
      <c r="K18" s="34">
        <v>72800.0</v>
      </c>
      <c r="L18" s="33">
        <v>62.0</v>
      </c>
      <c r="M18" s="33">
        <v>50.0</v>
      </c>
      <c r="N18" s="33">
        <v>32.0</v>
      </c>
      <c r="O18" s="33">
        <v>21.0</v>
      </c>
      <c r="P18" s="33">
        <v>27.0</v>
      </c>
      <c r="Q18" s="32" t="s">
        <v>413</v>
      </c>
      <c r="R18" s="35">
        <v>309.4</v>
      </c>
      <c r="S18" s="33" t="s">
        <v>428</v>
      </c>
      <c r="T18" s="33">
        <v>48.0</v>
      </c>
      <c r="U18" s="32" t="s">
        <v>453</v>
      </c>
      <c r="V18" s="33">
        <v>30.0</v>
      </c>
      <c r="W18" s="33">
        <v>120.0</v>
      </c>
      <c r="X18" s="32" t="s">
        <v>385</v>
      </c>
      <c r="Y18" s="33">
        <f>+3</f>
        <v>3</v>
      </c>
      <c r="Z18" s="33">
        <f>+1</f>
        <v>1</v>
      </c>
      <c r="AA18" s="33">
        <v>-2.0</v>
      </c>
      <c r="AB18" s="33">
        <v>0.0</v>
      </c>
      <c r="AC18" s="33">
        <v>14.0</v>
      </c>
      <c r="AD18" s="33">
        <v>45.0</v>
      </c>
      <c r="AE18" s="33">
        <v>11.0</v>
      </c>
      <c r="AF18" s="33">
        <v>2.0</v>
      </c>
      <c r="AG18" s="35">
        <v>61.0</v>
      </c>
    </row>
    <row r="19">
      <c r="A19" s="32" t="s">
        <v>359</v>
      </c>
      <c r="B19" s="32">
        <v>2014.0</v>
      </c>
      <c r="C19" s="34" t="s">
        <v>475</v>
      </c>
      <c r="D19" s="33" t="s">
        <v>433</v>
      </c>
      <c r="E19" s="33">
        <v>71.0</v>
      </c>
      <c r="F19" s="33">
        <v>74.0</v>
      </c>
      <c r="G19" s="33">
        <v>69.0</v>
      </c>
      <c r="H19" s="33">
        <v>73.0</v>
      </c>
      <c r="I19" s="33">
        <v>287.0</v>
      </c>
      <c r="J19" s="34">
        <f t="shared" ref="J19:J20" si="3">+3</f>
        <v>3</v>
      </c>
      <c r="K19" s="34">
        <v>52650.0</v>
      </c>
      <c r="L19" s="33">
        <v>27.0</v>
      </c>
      <c r="M19" s="33">
        <v>67.0</v>
      </c>
      <c r="N19" s="33">
        <v>32.0</v>
      </c>
      <c r="O19" s="33">
        <v>24.0</v>
      </c>
      <c r="P19" s="33">
        <v>31.0</v>
      </c>
      <c r="Q19" s="32" t="s">
        <v>409</v>
      </c>
      <c r="R19" s="35">
        <v>310.5</v>
      </c>
      <c r="S19" s="33">
        <v>13.0</v>
      </c>
      <c r="T19" s="33">
        <v>39.0</v>
      </c>
      <c r="U19" s="32" t="s">
        <v>424</v>
      </c>
      <c r="V19" s="33">
        <v>27.8</v>
      </c>
      <c r="W19" s="33">
        <v>111.0</v>
      </c>
      <c r="X19" s="32" t="s">
        <v>389</v>
      </c>
      <c r="Y19" s="33">
        <f t="shared" ref="Y19:Y20" si="4">+1</f>
        <v>1</v>
      </c>
      <c r="Z19" s="33">
        <f t="shared" ref="Z19:Z20" si="5">+2</f>
        <v>2</v>
      </c>
      <c r="AA19" s="33" t="s">
        <v>85</v>
      </c>
      <c r="AB19" s="33">
        <v>0.0</v>
      </c>
      <c r="AC19" s="33">
        <v>15.0</v>
      </c>
      <c r="AD19" s="33">
        <v>40.0</v>
      </c>
      <c r="AE19" s="33">
        <v>16.0</v>
      </c>
      <c r="AF19" s="33">
        <v>1.0</v>
      </c>
      <c r="AG19" s="35">
        <v>60.0</v>
      </c>
    </row>
    <row r="20">
      <c r="A20" s="32" t="s">
        <v>359</v>
      </c>
      <c r="B20" s="32">
        <v>2014.0</v>
      </c>
      <c r="C20" s="32" t="s">
        <v>459</v>
      </c>
      <c r="D20" s="33" t="s">
        <v>433</v>
      </c>
      <c r="E20" s="33">
        <v>73.0</v>
      </c>
      <c r="F20" s="33">
        <v>67.0</v>
      </c>
      <c r="G20" s="33">
        <v>78.0</v>
      </c>
      <c r="H20" s="33">
        <v>69.0</v>
      </c>
      <c r="I20" s="33">
        <v>287.0</v>
      </c>
      <c r="J20" s="32">
        <f t="shared" si="3"/>
        <v>3</v>
      </c>
      <c r="K20" s="34">
        <v>52650.0</v>
      </c>
      <c r="L20" s="33">
        <v>62.0</v>
      </c>
      <c r="M20" s="33">
        <v>13.0</v>
      </c>
      <c r="N20" s="33">
        <v>62.0</v>
      </c>
      <c r="O20" s="33">
        <v>24.0</v>
      </c>
      <c r="P20" s="33">
        <v>33.0</v>
      </c>
      <c r="Q20" s="32" t="s">
        <v>457</v>
      </c>
      <c r="R20" s="35">
        <v>293.5</v>
      </c>
      <c r="S20" s="33">
        <v>52.0</v>
      </c>
      <c r="T20" s="33">
        <v>48.0</v>
      </c>
      <c r="U20" s="32" t="s">
        <v>453</v>
      </c>
      <c r="V20" s="33">
        <v>30.5</v>
      </c>
      <c r="W20" s="33">
        <v>122.0</v>
      </c>
      <c r="X20" s="32" t="s">
        <v>432</v>
      </c>
      <c r="Y20" s="33">
        <f t="shared" si="4"/>
        <v>1</v>
      </c>
      <c r="Z20" s="33">
        <f t="shared" si="5"/>
        <v>2</v>
      </c>
      <c r="AA20" s="33" t="s">
        <v>85</v>
      </c>
      <c r="AB20" s="33">
        <v>0.0</v>
      </c>
      <c r="AC20" s="33">
        <v>14.0</v>
      </c>
      <c r="AD20" s="33">
        <v>44.0</v>
      </c>
      <c r="AE20" s="33">
        <v>12.0</v>
      </c>
      <c r="AF20" s="33">
        <v>2.0</v>
      </c>
      <c r="AG20" s="35">
        <v>60.0</v>
      </c>
    </row>
    <row r="21">
      <c r="A21" s="32" t="s">
        <v>359</v>
      </c>
      <c r="B21" s="32">
        <v>2014.0</v>
      </c>
      <c r="C21" s="32" t="s">
        <v>37</v>
      </c>
      <c r="D21" s="33" t="s">
        <v>374</v>
      </c>
      <c r="E21" s="33">
        <v>69.0</v>
      </c>
      <c r="F21" s="33">
        <v>68.0</v>
      </c>
      <c r="G21" s="33">
        <v>73.0</v>
      </c>
      <c r="H21" s="33">
        <v>74.0</v>
      </c>
      <c r="I21" s="33">
        <v>284.0</v>
      </c>
      <c r="J21" s="32" t="s">
        <v>85</v>
      </c>
      <c r="K21" s="34">
        <v>125125.0</v>
      </c>
      <c r="L21" s="33">
        <v>8.0</v>
      </c>
      <c r="M21" s="33">
        <v>5.0</v>
      </c>
      <c r="N21" s="33">
        <v>5.0</v>
      </c>
      <c r="O21" s="33">
        <v>11.0</v>
      </c>
      <c r="P21" s="33">
        <v>33.0</v>
      </c>
      <c r="Q21" s="32" t="s">
        <v>457</v>
      </c>
      <c r="R21" s="35">
        <v>297.1</v>
      </c>
      <c r="S21" s="33">
        <v>46.0</v>
      </c>
      <c r="T21" s="33">
        <v>48.0</v>
      </c>
      <c r="U21" s="32" t="s">
        <v>453</v>
      </c>
      <c r="V21" s="33">
        <v>29.5</v>
      </c>
      <c r="W21" s="33">
        <v>118.0</v>
      </c>
      <c r="X21" s="32" t="s">
        <v>478</v>
      </c>
      <c r="Y21" s="33" t="s">
        <v>85</v>
      </c>
      <c r="Z21" s="33" t="s">
        <v>85</v>
      </c>
      <c r="AA21" s="33" t="s">
        <v>85</v>
      </c>
      <c r="AB21" s="33">
        <v>0.0</v>
      </c>
      <c r="AC21" s="33">
        <v>11.0</v>
      </c>
      <c r="AD21" s="33">
        <v>51.0</v>
      </c>
      <c r="AE21" s="33">
        <v>9.0</v>
      </c>
      <c r="AF21" s="33">
        <v>1.0</v>
      </c>
      <c r="AG21" s="35">
        <v>59.0</v>
      </c>
    </row>
    <row r="22">
      <c r="A22" s="32" t="s">
        <v>359</v>
      </c>
      <c r="B22" s="32">
        <v>2014.0</v>
      </c>
      <c r="C22" s="32" t="s">
        <v>468</v>
      </c>
      <c r="D22" s="33" t="s">
        <v>415</v>
      </c>
      <c r="E22" s="33">
        <v>69.0</v>
      </c>
      <c r="F22" s="33">
        <v>69.0</v>
      </c>
      <c r="G22" s="33">
        <v>77.0</v>
      </c>
      <c r="H22" s="33">
        <v>73.0</v>
      </c>
      <c r="I22" s="33">
        <v>288.0</v>
      </c>
      <c r="J22" s="32">
        <f>+4</f>
        <v>4</v>
      </c>
      <c r="K22" s="34">
        <v>36978.0</v>
      </c>
      <c r="L22" s="33">
        <v>8.0</v>
      </c>
      <c r="M22" s="33">
        <v>7.0</v>
      </c>
      <c r="N22" s="33">
        <v>41.0</v>
      </c>
      <c r="O22" s="33">
        <v>30.0</v>
      </c>
      <c r="P22" s="33">
        <v>30.0</v>
      </c>
      <c r="Q22" s="32" t="s">
        <v>436</v>
      </c>
      <c r="R22" s="35">
        <v>283.6</v>
      </c>
      <c r="S22" s="33">
        <v>72.0</v>
      </c>
      <c r="T22" s="33">
        <v>44.0</v>
      </c>
      <c r="U22" s="32" t="s">
        <v>416</v>
      </c>
      <c r="V22" s="33">
        <v>27.5</v>
      </c>
      <c r="W22" s="33">
        <v>110.0</v>
      </c>
      <c r="X22" s="32" t="s">
        <v>362</v>
      </c>
      <c r="Y22" s="33">
        <f>+2</f>
        <v>2</v>
      </c>
      <c r="Z22" s="33">
        <f>+6</f>
        <v>6</v>
      </c>
      <c r="AA22" s="33">
        <v>-4.0</v>
      </c>
      <c r="AB22" s="33">
        <v>0.0</v>
      </c>
      <c r="AC22" s="33">
        <v>14.0</v>
      </c>
      <c r="AD22" s="33">
        <v>45.0</v>
      </c>
      <c r="AE22" s="33">
        <v>9.0</v>
      </c>
      <c r="AF22" s="33">
        <v>4.0</v>
      </c>
      <c r="AG22" s="35">
        <v>59.0</v>
      </c>
    </row>
    <row r="23">
      <c r="A23" s="32" t="s">
        <v>359</v>
      </c>
      <c r="B23" s="32">
        <v>2014.0</v>
      </c>
      <c r="C23" s="32" t="s">
        <v>138</v>
      </c>
      <c r="D23" s="33" t="s">
        <v>374</v>
      </c>
      <c r="E23" s="33">
        <v>67.0</v>
      </c>
      <c r="F23" s="33">
        <v>69.0</v>
      </c>
      <c r="G23" s="33">
        <v>75.0</v>
      </c>
      <c r="H23" s="33">
        <v>73.0</v>
      </c>
      <c r="I23" s="33">
        <v>284.0</v>
      </c>
      <c r="J23" s="32" t="s">
        <v>85</v>
      </c>
      <c r="K23" s="34">
        <v>125125.0</v>
      </c>
      <c r="L23" s="33">
        <v>2.0</v>
      </c>
      <c r="M23" s="33">
        <v>1.0</v>
      </c>
      <c r="N23" s="33">
        <v>11.0</v>
      </c>
      <c r="O23" s="33">
        <v>11.0</v>
      </c>
      <c r="P23" s="33">
        <v>30.0</v>
      </c>
      <c r="Q23" s="32" t="s">
        <v>436</v>
      </c>
      <c r="R23" s="35">
        <v>291.9</v>
      </c>
      <c r="S23" s="33">
        <v>57.0</v>
      </c>
      <c r="T23" s="33">
        <v>45.0</v>
      </c>
      <c r="U23" s="32" t="s">
        <v>369</v>
      </c>
      <c r="V23" s="33">
        <v>28.8</v>
      </c>
      <c r="W23" s="33">
        <v>115.0</v>
      </c>
      <c r="X23" s="32" t="s">
        <v>455</v>
      </c>
      <c r="Y23" s="33">
        <v>-2.0</v>
      </c>
      <c r="Z23" s="33">
        <f>+3</f>
        <v>3</v>
      </c>
      <c r="AA23" s="33">
        <v>-1.0</v>
      </c>
      <c r="AB23" s="33">
        <v>0.0</v>
      </c>
      <c r="AC23" s="33">
        <v>11.0</v>
      </c>
      <c r="AD23" s="33">
        <v>50.0</v>
      </c>
      <c r="AE23" s="33">
        <v>11.0</v>
      </c>
      <c r="AF23" s="33">
        <v>0.0</v>
      </c>
      <c r="AG23" s="35">
        <v>58.5</v>
      </c>
    </row>
    <row r="24">
      <c r="A24" s="32" t="s">
        <v>359</v>
      </c>
      <c r="B24" s="32">
        <v>2014.0</v>
      </c>
      <c r="C24" s="32" t="s">
        <v>481</v>
      </c>
      <c r="D24" s="33" t="s">
        <v>433</v>
      </c>
      <c r="E24" s="33">
        <v>71.0</v>
      </c>
      <c r="F24" s="33">
        <v>73.0</v>
      </c>
      <c r="G24" s="33">
        <v>69.0</v>
      </c>
      <c r="H24" s="33">
        <v>74.0</v>
      </c>
      <c r="I24" s="33">
        <v>287.0</v>
      </c>
      <c r="J24" s="32">
        <f>+3</f>
        <v>3</v>
      </c>
      <c r="K24" s="34">
        <v>52650.0</v>
      </c>
      <c r="L24" s="33">
        <v>27.0</v>
      </c>
      <c r="M24" s="33">
        <v>50.0</v>
      </c>
      <c r="N24" s="33">
        <v>21.0</v>
      </c>
      <c r="O24" s="33">
        <v>24.0</v>
      </c>
      <c r="P24" s="33">
        <v>40.0</v>
      </c>
      <c r="Q24" s="32" t="s">
        <v>392</v>
      </c>
      <c r="R24" s="35">
        <v>300.5</v>
      </c>
      <c r="S24" s="33">
        <v>32.0</v>
      </c>
      <c r="T24" s="33">
        <v>47.0</v>
      </c>
      <c r="U24" s="32" t="s">
        <v>423</v>
      </c>
      <c r="V24" s="33">
        <v>28.0</v>
      </c>
      <c r="W24" s="33">
        <v>112.0</v>
      </c>
      <c r="X24" s="32" t="s">
        <v>381</v>
      </c>
      <c r="Y24" s="33">
        <f>+3</f>
        <v>3</v>
      </c>
      <c r="Z24" s="33">
        <f>+2</f>
        <v>2</v>
      </c>
      <c r="AA24" s="33">
        <v>-2.0</v>
      </c>
      <c r="AB24" s="33">
        <v>0.0</v>
      </c>
      <c r="AC24" s="33">
        <v>13.0</v>
      </c>
      <c r="AD24" s="33">
        <v>46.0</v>
      </c>
      <c r="AE24" s="33">
        <v>11.0</v>
      </c>
      <c r="AF24" s="33">
        <v>2.0</v>
      </c>
      <c r="AG24" s="35">
        <v>58.5</v>
      </c>
    </row>
    <row r="25">
      <c r="A25" s="32" t="s">
        <v>359</v>
      </c>
      <c r="B25" s="32">
        <v>2014.0</v>
      </c>
      <c r="C25" s="32" t="s">
        <v>126</v>
      </c>
      <c r="D25" s="33" t="s">
        <v>395</v>
      </c>
      <c r="E25" s="33">
        <v>68.0</v>
      </c>
      <c r="F25" s="33">
        <v>74.0</v>
      </c>
      <c r="G25" s="33">
        <v>73.0</v>
      </c>
      <c r="H25" s="33">
        <v>71.0</v>
      </c>
      <c r="I25" s="33">
        <v>286.0</v>
      </c>
      <c r="J25" s="32">
        <f>+2</f>
        <v>2</v>
      </c>
      <c r="K25" s="34">
        <v>72800.0</v>
      </c>
      <c r="L25" s="33">
        <v>4.0</v>
      </c>
      <c r="M25" s="33">
        <v>27.0</v>
      </c>
      <c r="N25" s="33">
        <v>41.0</v>
      </c>
      <c r="O25" s="33">
        <v>21.0</v>
      </c>
      <c r="P25" s="33">
        <v>28.0</v>
      </c>
      <c r="Q25" s="32" t="s">
        <v>432</v>
      </c>
      <c r="R25" s="35">
        <v>309.3</v>
      </c>
      <c r="S25" s="33">
        <v>17.0</v>
      </c>
      <c r="T25" s="33">
        <v>43.0</v>
      </c>
      <c r="U25" s="32" t="s">
        <v>397</v>
      </c>
      <c r="V25" s="33">
        <v>28.3</v>
      </c>
      <c r="W25" s="33">
        <v>113.0</v>
      </c>
      <c r="X25" s="32" t="s">
        <v>453</v>
      </c>
      <c r="Y25" s="33">
        <v>-2.0</v>
      </c>
      <c r="Z25" s="33">
        <f>+5</f>
        <v>5</v>
      </c>
      <c r="AA25" s="33">
        <v>-1.0</v>
      </c>
      <c r="AB25" s="33">
        <v>0.0</v>
      </c>
      <c r="AC25" s="33">
        <v>12.0</v>
      </c>
      <c r="AD25" s="33">
        <v>49.0</v>
      </c>
      <c r="AE25" s="33">
        <v>9.0</v>
      </c>
      <c r="AF25" s="33">
        <v>2.0</v>
      </c>
      <c r="AG25" s="35">
        <v>58.0</v>
      </c>
    </row>
    <row r="26">
      <c r="A26" s="32" t="s">
        <v>359</v>
      </c>
      <c r="B26" s="32">
        <v>2014.0</v>
      </c>
      <c r="C26" s="32" t="s">
        <v>485</v>
      </c>
      <c r="D26" s="33" t="s">
        <v>374</v>
      </c>
      <c r="E26" s="33">
        <v>74.0</v>
      </c>
      <c r="F26" s="33">
        <v>68.0</v>
      </c>
      <c r="G26" s="33">
        <v>68.0</v>
      </c>
      <c r="H26" s="33">
        <v>74.0</v>
      </c>
      <c r="I26" s="33">
        <v>284.0</v>
      </c>
      <c r="J26" s="32" t="s">
        <v>85</v>
      </c>
      <c r="K26" s="34">
        <v>125125.0</v>
      </c>
      <c r="L26" s="33">
        <v>83.0</v>
      </c>
      <c r="M26" s="33">
        <v>27.0</v>
      </c>
      <c r="N26" s="33">
        <v>5.0</v>
      </c>
      <c r="O26" s="33">
        <v>11.0</v>
      </c>
      <c r="P26" s="33">
        <v>34.0</v>
      </c>
      <c r="Q26" s="32" t="s">
        <v>395</v>
      </c>
      <c r="R26" s="35">
        <v>297.3</v>
      </c>
      <c r="S26" s="33" t="s">
        <v>364</v>
      </c>
      <c r="T26" s="33">
        <v>43.0</v>
      </c>
      <c r="U26" s="32" t="s">
        <v>397</v>
      </c>
      <c r="V26" s="33">
        <v>28.3</v>
      </c>
      <c r="W26" s="33">
        <v>113.0</v>
      </c>
      <c r="X26" s="32" t="s">
        <v>453</v>
      </c>
      <c r="Y26" s="33" t="s">
        <v>85</v>
      </c>
      <c r="Z26" s="33">
        <f>+1</f>
        <v>1</v>
      </c>
      <c r="AA26" s="33">
        <v>-1.0</v>
      </c>
      <c r="AB26" s="33">
        <v>0.0</v>
      </c>
      <c r="AC26" s="33">
        <v>10.0</v>
      </c>
      <c r="AD26" s="33">
        <v>53.0</v>
      </c>
      <c r="AE26" s="33">
        <v>8.0</v>
      </c>
      <c r="AF26" s="33">
        <v>1.0</v>
      </c>
      <c r="AG26" s="35">
        <v>57.5</v>
      </c>
    </row>
    <row r="27">
      <c r="A27" s="32" t="s">
        <v>359</v>
      </c>
      <c r="B27" s="32">
        <v>2014.0</v>
      </c>
      <c r="C27" s="32" t="s">
        <v>112</v>
      </c>
      <c r="D27" s="33" t="s">
        <v>415</v>
      </c>
      <c r="E27" s="33">
        <v>69.0</v>
      </c>
      <c r="F27" s="33">
        <v>75.0</v>
      </c>
      <c r="G27" s="33">
        <v>69.0</v>
      </c>
      <c r="H27" s="33">
        <v>75.0</v>
      </c>
      <c r="I27" s="33">
        <v>288.0</v>
      </c>
      <c r="J27" s="32">
        <f t="shared" ref="J27:J29" si="6">+4</f>
        <v>4</v>
      </c>
      <c r="K27" s="34">
        <v>36978.0</v>
      </c>
      <c r="L27" s="33">
        <v>8.0</v>
      </c>
      <c r="M27" s="33">
        <v>50.0</v>
      </c>
      <c r="N27" s="33">
        <v>21.0</v>
      </c>
      <c r="O27" s="33">
        <v>30.0</v>
      </c>
      <c r="P27" s="33">
        <v>39.0</v>
      </c>
      <c r="Q27" s="32" t="s">
        <v>419</v>
      </c>
      <c r="R27" s="35">
        <v>303.4</v>
      </c>
      <c r="S27" s="33" t="s">
        <v>401</v>
      </c>
      <c r="T27" s="33">
        <v>50.0</v>
      </c>
      <c r="U27" s="32" t="s">
        <v>381</v>
      </c>
      <c r="V27" s="33">
        <v>30.3</v>
      </c>
      <c r="W27" s="33">
        <v>121.0</v>
      </c>
      <c r="X27" s="32" t="s">
        <v>431</v>
      </c>
      <c r="Y27" s="33">
        <v>-3.0</v>
      </c>
      <c r="Z27" s="33">
        <f>+6</f>
        <v>6</v>
      </c>
      <c r="AA27" s="33">
        <f>+1</f>
        <v>1</v>
      </c>
      <c r="AB27" s="33">
        <v>0.0</v>
      </c>
      <c r="AC27" s="33">
        <v>14.0</v>
      </c>
      <c r="AD27" s="33">
        <v>43.0</v>
      </c>
      <c r="AE27" s="33">
        <v>12.0</v>
      </c>
      <c r="AF27" s="33">
        <v>3.0</v>
      </c>
      <c r="AG27" s="35">
        <v>57.5</v>
      </c>
    </row>
    <row r="28">
      <c r="A28" s="32" t="s">
        <v>359</v>
      </c>
      <c r="B28" s="32">
        <v>2014.0</v>
      </c>
      <c r="C28" s="32" t="s">
        <v>255</v>
      </c>
      <c r="D28" s="33" t="s">
        <v>415</v>
      </c>
      <c r="E28" s="33">
        <v>66.0</v>
      </c>
      <c r="F28" s="33">
        <v>78.0</v>
      </c>
      <c r="G28" s="33">
        <v>72.0</v>
      </c>
      <c r="H28" s="33">
        <v>72.0</v>
      </c>
      <c r="I28" s="33">
        <v>288.0</v>
      </c>
      <c r="J28" s="32">
        <f t="shared" si="6"/>
        <v>4</v>
      </c>
      <c r="K28" s="34">
        <v>36978.0</v>
      </c>
      <c r="L28" s="33">
        <v>1.0</v>
      </c>
      <c r="M28" s="33">
        <v>50.0</v>
      </c>
      <c r="N28" s="33">
        <v>48.0</v>
      </c>
      <c r="O28" s="33">
        <v>30.0</v>
      </c>
      <c r="P28" s="33">
        <v>31.0</v>
      </c>
      <c r="Q28" s="32" t="s">
        <v>409</v>
      </c>
      <c r="R28" s="35">
        <v>289.4</v>
      </c>
      <c r="S28" s="33">
        <v>61.0</v>
      </c>
      <c r="T28" s="33">
        <v>42.0</v>
      </c>
      <c r="U28" s="32" t="s">
        <v>432</v>
      </c>
      <c r="V28" s="33">
        <v>28.8</v>
      </c>
      <c r="W28" s="33">
        <v>115.0</v>
      </c>
      <c r="X28" s="32" t="s">
        <v>455</v>
      </c>
      <c r="Y28" s="33">
        <v>-2.0</v>
      </c>
      <c r="Z28" s="33">
        <f>+7</f>
        <v>7</v>
      </c>
      <c r="AA28" s="33">
        <v>-1.0</v>
      </c>
      <c r="AB28" s="33">
        <v>0.0</v>
      </c>
      <c r="AC28" s="33">
        <v>14.0</v>
      </c>
      <c r="AD28" s="33">
        <v>41.0</v>
      </c>
      <c r="AE28" s="33">
        <v>16.0</v>
      </c>
      <c r="AF28" s="33">
        <v>1.0</v>
      </c>
      <c r="AG28" s="35">
        <v>56.5</v>
      </c>
    </row>
    <row r="29">
      <c r="A29" s="32" t="s">
        <v>359</v>
      </c>
      <c r="B29" s="32">
        <v>2014.0</v>
      </c>
      <c r="C29" s="32" t="s">
        <v>57</v>
      </c>
      <c r="D29" s="33" t="s">
        <v>415</v>
      </c>
      <c r="E29" s="33">
        <v>68.0</v>
      </c>
      <c r="F29" s="33">
        <v>72.0</v>
      </c>
      <c r="G29" s="33">
        <v>71.0</v>
      </c>
      <c r="H29" s="33">
        <v>77.0</v>
      </c>
      <c r="I29" s="33">
        <v>288.0</v>
      </c>
      <c r="J29" s="32">
        <f t="shared" si="6"/>
        <v>4</v>
      </c>
      <c r="K29" s="34">
        <v>36978.0</v>
      </c>
      <c r="L29" s="33">
        <v>4.0</v>
      </c>
      <c r="M29" s="33">
        <v>13.0</v>
      </c>
      <c r="N29" s="33">
        <v>11.0</v>
      </c>
      <c r="O29" s="33">
        <v>30.0</v>
      </c>
      <c r="P29" s="33">
        <v>36.0</v>
      </c>
      <c r="Q29" s="32" t="s">
        <v>374</v>
      </c>
      <c r="R29" s="35">
        <v>297.3</v>
      </c>
      <c r="S29" s="33" t="s">
        <v>364</v>
      </c>
      <c r="T29" s="33">
        <v>52.0</v>
      </c>
      <c r="U29" s="32" t="s">
        <v>392</v>
      </c>
      <c r="V29" s="33">
        <v>31.5</v>
      </c>
      <c r="W29" s="33">
        <v>126.0</v>
      </c>
      <c r="X29" s="32" t="s">
        <v>460</v>
      </c>
      <c r="Y29" s="33">
        <f t="shared" ref="Y29:Z29" si="7">+1</f>
        <v>1</v>
      </c>
      <c r="Z29" s="33">
        <f t="shared" si="7"/>
        <v>1</v>
      </c>
      <c r="AA29" s="33">
        <f>+2</f>
        <v>2</v>
      </c>
      <c r="AB29" s="33">
        <v>0.0</v>
      </c>
      <c r="AC29" s="33">
        <v>13.0</v>
      </c>
      <c r="AD29" s="33">
        <v>45.0</v>
      </c>
      <c r="AE29" s="33">
        <v>11.0</v>
      </c>
      <c r="AF29" s="33">
        <v>3.0</v>
      </c>
      <c r="AG29" s="35">
        <v>56.0</v>
      </c>
    </row>
    <row r="30">
      <c r="A30" s="32" t="s">
        <v>359</v>
      </c>
      <c r="B30" s="32">
        <v>2014.0</v>
      </c>
      <c r="C30" s="32" t="s">
        <v>254</v>
      </c>
      <c r="D30" s="33" t="s">
        <v>374</v>
      </c>
      <c r="E30" s="33">
        <v>70.0</v>
      </c>
      <c r="F30" s="33">
        <v>68.0</v>
      </c>
      <c r="G30" s="33">
        <v>74.0</v>
      </c>
      <c r="H30" s="33">
        <v>72.0</v>
      </c>
      <c r="I30" s="33">
        <v>284.0</v>
      </c>
      <c r="J30" s="32" t="s">
        <v>85</v>
      </c>
      <c r="K30" s="34">
        <v>125125.0</v>
      </c>
      <c r="L30" s="33">
        <v>16.0</v>
      </c>
      <c r="M30" s="33">
        <v>7.0</v>
      </c>
      <c r="N30" s="33">
        <v>15.0</v>
      </c>
      <c r="O30" s="33">
        <v>11.0</v>
      </c>
      <c r="P30" s="33">
        <v>35.0</v>
      </c>
      <c r="Q30" s="32" t="s">
        <v>423</v>
      </c>
      <c r="R30" s="35">
        <v>300.8</v>
      </c>
      <c r="S30" s="33">
        <v>31.0</v>
      </c>
      <c r="T30" s="33">
        <v>53.0</v>
      </c>
      <c r="U30" s="32" t="s">
        <v>377</v>
      </c>
      <c r="V30" s="33">
        <v>30.5</v>
      </c>
      <c r="W30" s="33">
        <v>122.0</v>
      </c>
      <c r="X30" s="32" t="s">
        <v>432</v>
      </c>
      <c r="Y30" s="33">
        <f>+2</f>
        <v>2</v>
      </c>
      <c r="Z30" s="33">
        <v>-2.0</v>
      </c>
      <c r="AA30" s="33" t="s">
        <v>85</v>
      </c>
      <c r="AB30" s="33">
        <v>0.0</v>
      </c>
      <c r="AC30" s="33">
        <v>9.0</v>
      </c>
      <c r="AD30" s="33">
        <v>54.0</v>
      </c>
      <c r="AE30" s="33">
        <v>9.0</v>
      </c>
      <c r="AF30" s="33">
        <v>0.0</v>
      </c>
      <c r="AG30" s="35">
        <v>55.5</v>
      </c>
    </row>
    <row r="31">
      <c r="A31" s="32" t="s">
        <v>359</v>
      </c>
      <c r="B31" s="32">
        <v>2014.0</v>
      </c>
      <c r="C31" s="32" t="s">
        <v>43</v>
      </c>
      <c r="D31" s="33" t="s">
        <v>366</v>
      </c>
      <c r="E31" s="33">
        <v>72.0</v>
      </c>
      <c r="F31" s="33">
        <v>72.0</v>
      </c>
      <c r="G31" s="33">
        <v>70.0</v>
      </c>
      <c r="H31" s="33">
        <v>71.0</v>
      </c>
      <c r="I31" s="33">
        <v>285.0</v>
      </c>
      <c r="J31" s="32">
        <f t="shared" ref="J31:J32" si="8">+1</f>
        <v>1</v>
      </c>
      <c r="K31" s="34">
        <v>87750.0</v>
      </c>
      <c r="L31" s="33">
        <v>43.0</v>
      </c>
      <c r="M31" s="33">
        <v>50.0</v>
      </c>
      <c r="N31" s="33">
        <v>32.0</v>
      </c>
      <c r="O31" s="33">
        <v>19.0</v>
      </c>
      <c r="P31" s="33">
        <v>41.0</v>
      </c>
      <c r="Q31" s="32" t="s">
        <v>377</v>
      </c>
      <c r="R31" s="35">
        <v>286.4</v>
      </c>
      <c r="S31" s="33">
        <v>66.0</v>
      </c>
      <c r="T31" s="33">
        <v>44.0</v>
      </c>
      <c r="U31" s="32" t="s">
        <v>416</v>
      </c>
      <c r="V31" s="33">
        <v>28.3</v>
      </c>
      <c r="W31" s="33">
        <v>113.0</v>
      </c>
      <c r="X31" s="32" t="s">
        <v>453</v>
      </c>
      <c r="Y31" s="33">
        <f>+3</f>
        <v>3</v>
      </c>
      <c r="Z31" s="33">
        <v>-2.0</v>
      </c>
      <c r="AA31" s="33" t="s">
        <v>85</v>
      </c>
      <c r="AB31" s="33">
        <v>0.0</v>
      </c>
      <c r="AC31" s="33">
        <v>10.0</v>
      </c>
      <c r="AD31" s="33">
        <v>52.0</v>
      </c>
      <c r="AE31" s="33">
        <v>9.0</v>
      </c>
      <c r="AF31" s="33">
        <v>1.0</v>
      </c>
      <c r="AG31" s="35">
        <v>55.5</v>
      </c>
    </row>
    <row r="32">
      <c r="A32" s="32" t="s">
        <v>359</v>
      </c>
      <c r="B32" s="32">
        <v>2014.0</v>
      </c>
      <c r="C32" s="34" t="s">
        <v>489</v>
      </c>
      <c r="D32" s="33" t="s">
        <v>366</v>
      </c>
      <c r="E32" s="33">
        <v>74.0</v>
      </c>
      <c r="F32" s="33">
        <v>69.0</v>
      </c>
      <c r="G32" s="33">
        <v>71.0</v>
      </c>
      <c r="H32" s="33">
        <v>71.0</v>
      </c>
      <c r="I32" s="33">
        <v>285.0</v>
      </c>
      <c r="J32" s="34">
        <f t="shared" si="8"/>
        <v>1</v>
      </c>
      <c r="K32" s="34">
        <v>87750.0</v>
      </c>
      <c r="L32" s="33">
        <v>83.0</v>
      </c>
      <c r="M32" s="33">
        <v>40.0</v>
      </c>
      <c r="N32" s="33">
        <v>32.0</v>
      </c>
      <c r="O32" s="33">
        <v>19.0</v>
      </c>
      <c r="P32" s="33">
        <v>28.0</v>
      </c>
      <c r="Q32" s="32" t="s">
        <v>432</v>
      </c>
      <c r="R32" s="35">
        <v>311.5</v>
      </c>
      <c r="S32" s="33" t="s">
        <v>374</v>
      </c>
      <c r="T32" s="33">
        <v>46.0</v>
      </c>
      <c r="U32" s="32" t="s">
        <v>421</v>
      </c>
      <c r="V32" s="33">
        <v>29.3</v>
      </c>
      <c r="W32" s="33">
        <v>117.0</v>
      </c>
      <c r="X32" s="32" t="s">
        <v>490</v>
      </c>
      <c r="Y32" s="33">
        <f t="shared" ref="Y32:Z32" si="9">+2</f>
        <v>2</v>
      </c>
      <c r="Z32" s="33">
        <f t="shared" si="9"/>
        <v>2</v>
      </c>
      <c r="AA32" s="33">
        <v>-3.0</v>
      </c>
      <c r="AB32" s="33">
        <v>0.0</v>
      </c>
      <c r="AC32" s="33">
        <v>10.0</v>
      </c>
      <c r="AD32" s="33">
        <v>51.0</v>
      </c>
      <c r="AE32" s="33">
        <v>11.0</v>
      </c>
      <c r="AF32" s="33">
        <v>0.0</v>
      </c>
      <c r="AG32" s="35">
        <v>55.0</v>
      </c>
    </row>
    <row r="33">
      <c r="A33" s="32" t="s">
        <v>359</v>
      </c>
      <c r="B33" s="32">
        <v>2014.0</v>
      </c>
      <c r="C33" s="32" t="s">
        <v>491</v>
      </c>
      <c r="D33" s="33" t="s">
        <v>433</v>
      </c>
      <c r="E33" s="33">
        <v>69.0</v>
      </c>
      <c r="F33" s="33">
        <v>72.0</v>
      </c>
      <c r="G33" s="33">
        <v>72.0</v>
      </c>
      <c r="H33" s="33">
        <v>74.0</v>
      </c>
      <c r="I33" s="33">
        <v>287.0</v>
      </c>
      <c r="J33" s="32">
        <f>+3</f>
        <v>3</v>
      </c>
      <c r="K33" s="34">
        <v>52650.0</v>
      </c>
      <c r="L33" s="33">
        <v>8.0</v>
      </c>
      <c r="M33" s="33">
        <v>21.0</v>
      </c>
      <c r="N33" s="33">
        <v>21.0</v>
      </c>
      <c r="O33" s="33">
        <v>24.0</v>
      </c>
      <c r="P33" s="33">
        <v>32.0</v>
      </c>
      <c r="Q33" s="32" t="s">
        <v>429</v>
      </c>
      <c r="R33" s="35">
        <v>297.9</v>
      </c>
      <c r="S33" s="33">
        <v>42.0</v>
      </c>
      <c r="T33" s="33">
        <v>44.0</v>
      </c>
      <c r="U33" s="32" t="s">
        <v>416</v>
      </c>
      <c r="V33" s="33">
        <v>29.8</v>
      </c>
      <c r="W33" s="33">
        <v>119.0</v>
      </c>
      <c r="X33" s="32" t="s">
        <v>434</v>
      </c>
      <c r="Y33" s="33">
        <f>+3</f>
        <v>3</v>
      </c>
      <c r="Z33" s="33">
        <f>+4</f>
        <v>4</v>
      </c>
      <c r="AA33" s="33">
        <v>-4.0</v>
      </c>
      <c r="AB33" s="33">
        <v>0.0</v>
      </c>
      <c r="AC33" s="33">
        <v>12.0</v>
      </c>
      <c r="AD33" s="33">
        <v>45.0</v>
      </c>
      <c r="AE33" s="33">
        <v>15.0</v>
      </c>
      <c r="AF33" s="33">
        <v>0.0</v>
      </c>
      <c r="AG33" s="35">
        <v>55.0</v>
      </c>
    </row>
    <row r="34">
      <c r="A34" s="32" t="s">
        <v>359</v>
      </c>
      <c r="B34" s="32">
        <v>2014.0</v>
      </c>
      <c r="C34" s="32" t="s">
        <v>181</v>
      </c>
      <c r="D34" s="33" t="s">
        <v>415</v>
      </c>
      <c r="E34" s="33">
        <v>70.0</v>
      </c>
      <c r="F34" s="33">
        <v>72.0</v>
      </c>
      <c r="G34" s="33">
        <v>71.0</v>
      </c>
      <c r="H34" s="33">
        <v>75.0</v>
      </c>
      <c r="I34" s="33">
        <v>288.0</v>
      </c>
      <c r="J34" s="32">
        <f t="shared" ref="J34:J36" si="10">+4</f>
        <v>4</v>
      </c>
      <c r="K34" s="34">
        <v>36978.0</v>
      </c>
      <c r="L34" s="33">
        <v>16.0</v>
      </c>
      <c r="M34" s="33">
        <v>27.0</v>
      </c>
      <c r="N34" s="33">
        <v>21.0</v>
      </c>
      <c r="O34" s="33">
        <v>30.0</v>
      </c>
      <c r="P34" s="33">
        <v>34.0</v>
      </c>
      <c r="Q34" s="32" t="s">
        <v>395</v>
      </c>
      <c r="R34" s="35">
        <v>292.0</v>
      </c>
      <c r="S34" s="33" t="s">
        <v>431</v>
      </c>
      <c r="T34" s="33">
        <v>48.0</v>
      </c>
      <c r="U34" s="32" t="s">
        <v>453</v>
      </c>
      <c r="V34" s="33">
        <v>30.0</v>
      </c>
      <c r="W34" s="33">
        <v>120.0</v>
      </c>
      <c r="X34" s="32" t="s">
        <v>385</v>
      </c>
      <c r="Y34" s="33">
        <f>+2</f>
        <v>2</v>
      </c>
      <c r="Z34" s="33">
        <f>+5</f>
        <v>5</v>
      </c>
      <c r="AA34" s="33">
        <v>-3.0</v>
      </c>
      <c r="AB34" s="33">
        <v>0.0</v>
      </c>
      <c r="AC34" s="33">
        <v>13.0</v>
      </c>
      <c r="AD34" s="33">
        <v>43.0</v>
      </c>
      <c r="AE34" s="33">
        <v>15.0</v>
      </c>
      <c r="AF34" s="33">
        <v>1.0</v>
      </c>
      <c r="AG34" s="35">
        <v>55.0</v>
      </c>
    </row>
    <row r="35">
      <c r="A35" s="32" t="s">
        <v>359</v>
      </c>
      <c r="B35" s="32">
        <v>2014.0</v>
      </c>
      <c r="C35" s="32" t="s">
        <v>376</v>
      </c>
      <c r="D35" s="33" t="s">
        <v>415</v>
      </c>
      <c r="E35" s="33">
        <v>72.0</v>
      </c>
      <c r="F35" s="33">
        <v>73.0</v>
      </c>
      <c r="G35" s="33">
        <v>71.0</v>
      </c>
      <c r="H35" s="33">
        <v>72.0</v>
      </c>
      <c r="I35" s="33">
        <v>288.0</v>
      </c>
      <c r="J35" s="32">
        <f t="shared" si="10"/>
        <v>4</v>
      </c>
      <c r="K35" s="34">
        <v>36978.0</v>
      </c>
      <c r="L35" s="33">
        <v>43.0</v>
      </c>
      <c r="M35" s="33">
        <v>67.0</v>
      </c>
      <c r="N35" s="33">
        <v>48.0</v>
      </c>
      <c r="O35" s="33">
        <v>30.0</v>
      </c>
      <c r="P35" s="33">
        <v>33.0</v>
      </c>
      <c r="Q35" s="32" t="s">
        <v>457</v>
      </c>
      <c r="R35" s="35">
        <v>290.3</v>
      </c>
      <c r="S35" s="33">
        <v>60.0</v>
      </c>
      <c r="T35" s="33">
        <v>43.0</v>
      </c>
      <c r="U35" s="32" t="s">
        <v>397</v>
      </c>
      <c r="V35" s="33">
        <v>28.8</v>
      </c>
      <c r="W35" s="33">
        <v>115.0</v>
      </c>
      <c r="X35" s="32" t="s">
        <v>455</v>
      </c>
      <c r="Y35" s="33">
        <f>+4</f>
        <v>4</v>
      </c>
      <c r="Z35" s="33" t="s">
        <v>85</v>
      </c>
      <c r="AA35" s="33" t="s">
        <v>85</v>
      </c>
      <c r="AB35" s="33">
        <v>0.0</v>
      </c>
      <c r="AC35" s="33">
        <v>13.0</v>
      </c>
      <c r="AD35" s="33">
        <v>43.0</v>
      </c>
      <c r="AE35" s="33">
        <v>15.0</v>
      </c>
      <c r="AF35" s="33">
        <v>1.0</v>
      </c>
      <c r="AG35" s="35">
        <v>55.0</v>
      </c>
    </row>
    <row r="36">
      <c r="A36" s="32" t="s">
        <v>359</v>
      </c>
      <c r="B36" s="32">
        <v>2014.0</v>
      </c>
      <c r="C36" s="32" t="s">
        <v>227</v>
      </c>
      <c r="D36" s="33" t="s">
        <v>415</v>
      </c>
      <c r="E36" s="33">
        <v>73.0</v>
      </c>
      <c r="F36" s="33">
        <v>70.0</v>
      </c>
      <c r="G36" s="33">
        <v>66.0</v>
      </c>
      <c r="H36" s="33">
        <v>79.0</v>
      </c>
      <c r="I36" s="33">
        <v>288.0</v>
      </c>
      <c r="J36" s="32">
        <f t="shared" si="10"/>
        <v>4</v>
      </c>
      <c r="K36" s="34">
        <v>36978.0</v>
      </c>
      <c r="L36" s="33">
        <v>62.0</v>
      </c>
      <c r="M36" s="33">
        <v>40.0</v>
      </c>
      <c r="N36" s="33">
        <v>2.0</v>
      </c>
      <c r="O36" s="33">
        <v>30.0</v>
      </c>
      <c r="P36" s="33">
        <v>31.0</v>
      </c>
      <c r="Q36" s="32" t="s">
        <v>409</v>
      </c>
      <c r="R36" s="35">
        <v>312.5</v>
      </c>
      <c r="S36" s="33">
        <v>10.0</v>
      </c>
      <c r="T36" s="33">
        <v>43.0</v>
      </c>
      <c r="U36" s="32" t="s">
        <v>397</v>
      </c>
      <c r="V36" s="33">
        <v>28.5</v>
      </c>
      <c r="W36" s="33">
        <v>114.0</v>
      </c>
      <c r="X36" s="32" t="s">
        <v>423</v>
      </c>
      <c r="Y36" s="33">
        <f>+1</f>
        <v>1</v>
      </c>
      <c r="Z36" s="33">
        <f>+6</f>
        <v>6</v>
      </c>
      <c r="AA36" s="33">
        <v>-3.0</v>
      </c>
      <c r="AB36" s="33">
        <v>0.0</v>
      </c>
      <c r="AC36" s="33">
        <v>12.0</v>
      </c>
      <c r="AD36" s="33">
        <v>48.0</v>
      </c>
      <c r="AE36" s="33">
        <v>8.0</v>
      </c>
      <c r="AF36" s="33">
        <v>4.0</v>
      </c>
      <c r="AG36" s="35">
        <v>55.0</v>
      </c>
    </row>
    <row r="37">
      <c r="A37" s="32" t="s">
        <v>359</v>
      </c>
      <c r="B37" s="32">
        <v>2014.0</v>
      </c>
      <c r="C37" s="32" t="s">
        <v>497</v>
      </c>
      <c r="D37" s="33" t="s">
        <v>388</v>
      </c>
      <c r="E37" s="33">
        <v>70.0</v>
      </c>
      <c r="F37" s="33">
        <v>67.0</v>
      </c>
      <c r="G37" s="33">
        <v>76.0</v>
      </c>
      <c r="H37" s="33">
        <v>77.0</v>
      </c>
      <c r="I37" s="33">
        <v>290.0</v>
      </c>
      <c r="J37" s="32">
        <f>+6</f>
        <v>6</v>
      </c>
      <c r="K37" s="34">
        <v>16900.0</v>
      </c>
      <c r="L37" s="33">
        <v>16.0</v>
      </c>
      <c r="M37" s="33">
        <v>5.0</v>
      </c>
      <c r="N37" s="33">
        <v>21.0</v>
      </c>
      <c r="O37" s="33">
        <v>46.0</v>
      </c>
      <c r="P37" s="33">
        <v>25.0</v>
      </c>
      <c r="Q37" s="32" t="s">
        <v>406</v>
      </c>
      <c r="R37" s="35">
        <v>287.0</v>
      </c>
      <c r="S37" s="33">
        <v>65.0</v>
      </c>
      <c r="T37" s="33">
        <v>42.0</v>
      </c>
      <c r="U37" s="32" t="s">
        <v>432</v>
      </c>
      <c r="V37" s="33">
        <v>29.0</v>
      </c>
      <c r="W37" s="33">
        <v>116.0</v>
      </c>
      <c r="X37" s="32" t="s">
        <v>379</v>
      </c>
      <c r="Y37" s="33" t="s">
        <v>85</v>
      </c>
      <c r="Z37" s="33">
        <f>+7</f>
        <v>7</v>
      </c>
      <c r="AA37" s="33">
        <v>-1.0</v>
      </c>
      <c r="AB37" s="33">
        <v>0.0</v>
      </c>
      <c r="AC37" s="33">
        <v>15.0</v>
      </c>
      <c r="AD37" s="33">
        <v>38.0</v>
      </c>
      <c r="AE37" s="33">
        <v>17.0</v>
      </c>
      <c r="AF37" s="33">
        <v>2.0</v>
      </c>
      <c r="AG37" s="35">
        <v>54.5</v>
      </c>
    </row>
    <row r="38">
      <c r="A38" s="32" t="s">
        <v>359</v>
      </c>
      <c r="B38" s="32">
        <v>2014.0</v>
      </c>
      <c r="C38" s="32" t="s">
        <v>257</v>
      </c>
      <c r="D38" s="33" t="s">
        <v>416</v>
      </c>
      <c r="E38" s="33">
        <v>74.0</v>
      </c>
      <c r="F38" s="33">
        <v>70.0</v>
      </c>
      <c r="G38" s="33">
        <v>69.0</v>
      </c>
      <c r="H38" s="33">
        <v>76.0</v>
      </c>
      <c r="I38" s="33">
        <v>289.0</v>
      </c>
      <c r="J38" s="32">
        <f t="shared" ref="J38:J39" si="11">+5</f>
        <v>5</v>
      </c>
      <c r="K38" s="34">
        <v>25350.0</v>
      </c>
      <c r="L38" s="33">
        <v>83.0</v>
      </c>
      <c r="M38" s="33">
        <v>50.0</v>
      </c>
      <c r="N38" s="33">
        <v>21.0</v>
      </c>
      <c r="O38" s="33">
        <v>39.0</v>
      </c>
      <c r="P38" s="33">
        <v>23.0</v>
      </c>
      <c r="Q38" s="32">
        <v>74.0</v>
      </c>
      <c r="R38" s="35">
        <v>329.8</v>
      </c>
      <c r="S38" s="33">
        <v>1.0</v>
      </c>
      <c r="T38" s="33">
        <v>50.0</v>
      </c>
      <c r="U38" s="32" t="s">
        <v>381</v>
      </c>
      <c r="V38" s="33">
        <v>31.0</v>
      </c>
      <c r="W38" s="33">
        <v>124.0</v>
      </c>
      <c r="X38" s="32">
        <v>68.0</v>
      </c>
      <c r="Y38" s="33">
        <f>+5</f>
        <v>5</v>
      </c>
      <c r="Z38" s="33">
        <v>-2.0</v>
      </c>
      <c r="AA38" s="33">
        <f>+2</f>
        <v>2</v>
      </c>
      <c r="AB38" s="33">
        <v>0.0</v>
      </c>
      <c r="AC38" s="33">
        <v>14.0</v>
      </c>
      <c r="AD38" s="33">
        <v>39.0</v>
      </c>
      <c r="AE38" s="33">
        <v>19.0</v>
      </c>
      <c r="AF38" s="33">
        <v>0.0</v>
      </c>
      <c r="AG38" s="35">
        <v>54.0</v>
      </c>
    </row>
    <row r="39">
      <c r="A39" s="32" t="s">
        <v>359</v>
      </c>
      <c r="B39" s="32">
        <v>2014.0</v>
      </c>
      <c r="C39" s="32" t="s">
        <v>499</v>
      </c>
      <c r="D39" s="33" t="s">
        <v>416</v>
      </c>
      <c r="E39" s="33">
        <v>72.0</v>
      </c>
      <c r="F39" s="33">
        <v>70.0</v>
      </c>
      <c r="G39" s="33">
        <v>74.0</v>
      </c>
      <c r="H39" s="33">
        <v>73.0</v>
      </c>
      <c r="I39" s="33">
        <v>289.0</v>
      </c>
      <c r="J39" s="32">
        <f t="shared" si="11"/>
        <v>5</v>
      </c>
      <c r="K39" s="34">
        <v>25350.0</v>
      </c>
      <c r="L39" s="33">
        <v>43.0</v>
      </c>
      <c r="M39" s="33">
        <v>27.0</v>
      </c>
      <c r="N39" s="33">
        <v>48.0</v>
      </c>
      <c r="O39" s="33">
        <v>39.0</v>
      </c>
      <c r="P39" s="33">
        <v>26.0</v>
      </c>
      <c r="Q39" s="32" t="s">
        <v>384</v>
      </c>
      <c r="R39" s="35">
        <v>302.1</v>
      </c>
      <c r="S39" s="33">
        <v>28.0</v>
      </c>
      <c r="T39" s="33">
        <v>52.0</v>
      </c>
      <c r="U39" s="32" t="s">
        <v>392</v>
      </c>
      <c r="V39" s="33">
        <v>32.0</v>
      </c>
      <c r="W39" s="33">
        <v>128.0</v>
      </c>
      <c r="X39" s="32">
        <v>74.0</v>
      </c>
      <c r="Y39" s="33" t="s">
        <v>85</v>
      </c>
      <c r="Z39" s="33">
        <f>+10</f>
        <v>10</v>
      </c>
      <c r="AA39" s="33">
        <v>-5.0</v>
      </c>
      <c r="AB39" s="33">
        <v>1.0</v>
      </c>
      <c r="AC39" s="33">
        <v>9.0</v>
      </c>
      <c r="AD39" s="33">
        <v>48.0</v>
      </c>
      <c r="AE39" s="33">
        <v>12.0</v>
      </c>
      <c r="AF39" s="33">
        <v>2.0</v>
      </c>
      <c r="AG39" s="35">
        <v>53.0</v>
      </c>
    </row>
    <row r="40">
      <c r="A40" s="32" t="s">
        <v>359</v>
      </c>
      <c r="B40" s="32">
        <v>2014.0</v>
      </c>
      <c r="C40" s="32" t="s">
        <v>500</v>
      </c>
      <c r="D40" s="33" t="s">
        <v>431</v>
      </c>
      <c r="E40" s="33">
        <v>73.0</v>
      </c>
      <c r="F40" s="33">
        <v>71.0</v>
      </c>
      <c r="G40" s="33">
        <v>70.0</v>
      </c>
      <c r="H40" s="33">
        <v>77.0</v>
      </c>
      <c r="I40" s="33">
        <v>291.0</v>
      </c>
      <c r="J40" s="32">
        <f t="shared" ref="J40:J41" si="12">+7</f>
        <v>7</v>
      </c>
      <c r="K40" s="34">
        <v>14430.0</v>
      </c>
      <c r="L40" s="33">
        <v>62.0</v>
      </c>
      <c r="M40" s="33">
        <v>50.0</v>
      </c>
      <c r="N40" s="33">
        <v>32.0</v>
      </c>
      <c r="O40" s="33">
        <v>55.0</v>
      </c>
      <c r="P40" s="33">
        <v>30.0</v>
      </c>
      <c r="Q40" s="32" t="s">
        <v>436</v>
      </c>
      <c r="R40" s="35">
        <v>313.9</v>
      </c>
      <c r="S40" s="33">
        <v>6.0</v>
      </c>
      <c r="T40" s="33">
        <v>44.0</v>
      </c>
      <c r="U40" s="32" t="s">
        <v>416</v>
      </c>
      <c r="V40" s="33">
        <v>29.8</v>
      </c>
      <c r="W40" s="33">
        <v>119.0</v>
      </c>
      <c r="X40" s="32" t="s">
        <v>434</v>
      </c>
      <c r="Y40" s="33">
        <f>+4</f>
        <v>4</v>
      </c>
      <c r="Z40" s="33">
        <f>+7</f>
        <v>7</v>
      </c>
      <c r="AA40" s="33">
        <v>-4.0</v>
      </c>
      <c r="AB40" s="33">
        <v>1.0</v>
      </c>
      <c r="AC40" s="33">
        <v>11.0</v>
      </c>
      <c r="AD40" s="33">
        <v>41.0</v>
      </c>
      <c r="AE40" s="33">
        <v>18.0</v>
      </c>
      <c r="AF40" s="33">
        <v>1.0</v>
      </c>
      <c r="AG40" s="35">
        <v>51.5</v>
      </c>
    </row>
    <row r="41">
      <c r="A41" s="32" t="s">
        <v>359</v>
      </c>
      <c r="B41" s="32">
        <v>2014.0</v>
      </c>
      <c r="C41" s="34" t="s">
        <v>190</v>
      </c>
      <c r="D41" s="33" t="s">
        <v>431</v>
      </c>
      <c r="E41" s="33">
        <v>72.0</v>
      </c>
      <c r="F41" s="33">
        <v>72.0</v>
      </c>
      <c r="G41" s="33">
        <v>70.0</v>
      </c>
      <c r="H41" s="33">
        <v>77.0</v>
      </c>
      <c r="I41" s="33">
        <v>291.0</v>
      </c>
      <c r="J41" s="34">
        <f t="shared" si="12"/>
        <v>7</v>
      </c>
      <c r="K41" s="34">
        <v>14430.0</v>
      </c>
      <c r="L41" s="33">
        <v>43.0</v>
      </c>
      <c r="M41" s="33">
        <v>50.0</v>
      </c>
      <c r="N41" s="33">
        <v>32.0</v>
      </c>
      <c r="O41" s="33">
        <v>55.0</v>
      </c>
      <c r="P41" s="33">
        <v>28.0</v>
      </c>
      <c r="Q41" s="32" t="s">
        <v>432</v>
      </c>
      <c r="R41" s="35">
        <v>320.8</v>
      </c>
      <c r="S41" s="33">
        <v>3.0</v>
      </c>
      <c r="T41" s="33">
        <v>46.0</v>
      </c>
      <c r="U41" s="32" t="s">
        <v>421</v>
      </c>
      <c r="V41" s="33">
        <v>30.5</v>
      </c>
      <c r="W41" s="33">
        <v>122.0</v>
      </c>
      <c r="X41" s="32" t="s">
        <v>432</v>
      </c>
      <c r="Y41" s="33">
        <f>+3</f>
        <v>3</v>
      </c>
      <c r="Z41" s="33" t="s">
        <v>85</v>
      </c>
      <c r="AA41" s="33">
        <f>+4</f>
        <v>4</v>
      </c>
      <c r="AB41" s="33">
        <v>0.0</v>
      </c>
      <c r="AC41" s="33">
        <v>13.0</v>
      </c>
      <c r="AD41" s="33">
        <v>44.0</v>
      </c>
      <c r="AE41" s="33">
        <v>11.0</v>
      </c>
      <c r="AF41" s="33">
        <v>4.0</v>
      </c>
      <c r="AG41" s="35">
        <v>51.5</v>
      </c>
    </row>
    <row r="42">
      <c r="A42" s="32" t="s">
        <v>359</v>
      </c>
      <c r="B42" s="32">
        <v>2014.0</v>
      </c>
      <c r="C42" s="32" t="s">
        <v>473</v>
      </c>
      <c r="D42" s="33" t="s">
        <v>416</v>
      </c>
      <c r="E42" s="33">
        <v>69.0</v>
      </c>
      <c r="F42" s="33">
        <v>71.0</v>
      </c>
      <c r="G42" s="33">
        <v>76.0</v>
      </c>
      <c r="H42" s="33">
        <v>73.0</v>
      </c>
      <c r="I42" s="33">
        <v>289.0</v>
      </c>
      <c r="J42" s="32">
        <f t="shared" ref="J42:J43" si="13">+5</f>
        <v>5</v>
      </c>
      <c r="K42" s="34">
        <v>25350.0</v>
      </c>
      <c r="L42" s="33">
        <v>8.0</v>
      </c>
      <c r="M42" s="33">
        <v>13.0</v>
      </c>
      <c r="N42" s="33">
        <v>48.0</v>
      </c>
      <c r="O42" s="33">
        <v>39.0</v>
      </c>
      <c r="P42" s="33">
        <v>27.0</v>
      </c>
      <c r="Q42" s="32" t="s">
        <v>413</v>
      </c>
      <c r="R42" s="35">
        <v>299.3</v>
      </c>
      <c r="S42" s="33">
        <v>36.0</v>
      </c>
      <c r="T42" s="33">
        <v>46.0</v>
      </c>
      <c r="U42" s="32" t="s">
        <v>421</v>
      </c>
      <c r="V42" s="33">
        <v>29.8</v>
      </c>
      <c r="W42" s="33">
        <v>119.0</v>
      </c>
      <c r="X42" s="32" t="s">
        <v>434</v>
      </c>
      <c r="Y42" s="33">
        <f>+1</f>
        <v>1</v>
      </c>
      <c r="Z42" s="33">
        <f>+6</f>
        <v>6</v>
      </c>
      <c r="AA42" s="33">
        <v>-2.0</v>
      </c>
      <c r="AB42" s="33">
        <v>0.0</v>
      </c>
      <c r="AC42" s="33">
        <v>11.0</v>
      </c>
      <c r="AD42" s="33">
        <v>48.0</v>
      </c>
      <c r="AE42" s="33">
        <v>10.0</v>
      </c>
      <c r="AF42" s="33">
        <v>3.0</v>
      </c>
      <c r="AG42" s="35">
        <v>51.0</v>
      </c>
    </row>
    <row r="43">
      <c r="A43" s="32" t="s">
        <v>359</v>
      </c>
      <c r="B43" s="32">
        <v>2014.0</v>
      </c>
      <c r="C43" s="32" t="s">
        <v>448</v>
      </c>
      <c r="D43" s="33" t="s">
        <v>416</v>
      </c>
      <c r="E43" s="33">
        <v>72.0</v>
      </c>
      <c r="F43" s="33">
        <v>73.0</v>
      </c>
      <c r="G43" s="33">
        <v>71.0</v>
      </c>
      <c r="H43" s="33">
        <v>73.0</v>
      </c>
      <c r="I43" s="33">
        <v>289.0</v>
      </c>
      <c r="J43" s="32">
        <f t="shared" si="13"/>
        <v>5</v>
      </c>
      <c r="K43" s="34">
        <v>25350.0</v>
      </c>
      <c r="L43" s="33">
        <v>43.0</v>
      </c>
      <c r="M43" s="33">
        <v>67.0</v>
      </c>
      <c r="N43" s="33">
        <v>48.0</v>
      </c>
      <c r="O43" s="33">
        <v>39.0</v>
      </c>
      <c r="P43" s="33">
        <v>32.0</v>
      </c>
      <c r="Q43" s="32" t="s">
        <v>429</v>
      </c>
      <c r="R43" s="35">
        <v>285.5</v>
      </c>
      <c r="S43" s="33">
        <v>68.0</v>
      </c>
      <c r="T43" s="33">
        <v>46.0</v>
      </c>
      <c r="U43" s="32" t="s">
        <v>421</v>
      </c>
      <c r="V43" s="33">
        <v>30.5</v>
      </c>
      <c r="W43" s="33">
        <v>122.0</v>
      </c>
      <c r="X43" s="32" t="s">
        <v>432</v>
      </c>
      <c r="Y43" s="33">
        <f>+2</f>
        <v>2</v>
      </c>
      <c r="Z43" s="33">
        <f>+5</f>
        <v>5</v>
      </c>
      <c r="AA43" s="33">
        <v>-2.0</v>
      </c>
      <c r="AB43" s="33">
        <v>0.0</v>
      </c>
      <c r="AC43" s="33">
        <v>12.0</v>
      </c>
      <c r="AD43" s="33">
        <v>43.0</v>
      </c>
      <c r="AE43" s="33">
        <v>17.0</v>
      </c>
      <c r="AF43" s="33">
        <v>0.0</v>
      </c>
      <c r="AG43" s="35">
        <v>51.0</v>
      </c>
    </row>
    <row r="44">
      <c r="A44" s="32" t="s">
        <v>359</v>
      </c>
      <c r="B44" s="32">
        <v>2014.0</v>
      </c>
      <c r="C44" s="32" t="s">
        <v>502</v>
      </c>
      <c r="D44" s="33" t="s">
        <v>388</v>
      </c>
      <c r="E44" s="33">
        <v>74.0</v>
      </c>
      <c r="F44" s="33">
        <v>71.0</v>
      </c>
      <c r="G44" s="33">
        <v>71.0</v>
      </c>
      <c r="H44" s="33">
        <v>74.0</v>
      </c>
      <c r="I44" s="33">
        <v>290.0</v>
      </c>
      <c r="J44" s="32">
        <f>+6</f>
        <v>6</v>
      </c>
      <c r="K44" s="34">
        <v>16900.0</v>
      </c>
      <c r="L44" s="33">
        <v>83.0</v>
      </c>
      <c r="M44" s="33">
        <v>67.0</v>
      </c>
      <c r="N44" s="33">
        <v>48.0</v>
      </c>
      <c r="O44" s="33">
        <v>46.0</v>
      </c>
      <c r="P44" s="33">
        <v>31.0</v>
      </c>
      <c r="Q44" s="32" t="s">
        <v>409</v>
      </c>
      <c r="R44" s="35">
        <v>298.1</v>
      </c>
      <c r="S44" s="33" t="s">
        <v>420</v>
      </c>
      <c r="T44" s="33">
        <v>44.0</v>
      </c>
      <c r="U44" s="32" t="s">
        <v>416</v>
      </c>
      <c r="V44" s="33">
        <v>30.3</v>
      </c>
      <c r="W44" s="33">
        <v>121.0</v>
      </c>
      <c r="X44" s="32" t="s">
        <v>431</v>
      </c>
      <c r="Y44" s="33">
        <f>+4</f>
        <v>4</v>
      </c>
      <c r="Z44" s="33">
        <f t="shared" ref="Z44:AA44" si="14">+1</f>
        <v>1</v>
      </c>
      <c r="AA44" s="33">
        <f t="shared" si="14"/>
        <v>1</v>
      </c>
      <c r="AB44" s="33">
        <v>0.0</v>
      </c>
      <c r="AC44" s="33">
        <v>13.0</v>
      </c>
      <c r="AD44" s="33">
        <v>41.0</v>
      </c>
      <c r="AE44" s="33">
        <v>17.0</v>
      </c>
      <c r="AF44" s="33">
        <v>1.0</v>
      </c>
      <c r="AG44" s="35">
        <v>51.0</v>
      </c>
    </row>
    <row r="45">
      <c r="A45" s="32" t="s">
        <v>359</v>
      </c>
      <c r="B45" s="32">
        <v>2014.0</v>
      </c>
      <c r="C45" s="32" t="s">
        <v>503</v>
      </c>
      <c r="D45" s="33" t="s">
        <v>424</v>
      </c>
      <c r="E45" s="33">
        <v>75.0</v>
      </c>
      <c r="F45" s="33">
        <v>68.0</v>
      </c>
      <c r="G45" s="33">
        <v>78.0</v>
      </c>
      <c r="H45" s="33">
        <v>72.0</v>
      </c>
      <c r="I45" s="33">
        <v>293.0</v>
      </c>
      <c r="J45" s="32">
        <f>+9</f>
        <v>9</v>
      </c>
      <c r="K45" s="34">
        <v>13065.0</v>
      </c>
      <c r="L45" s="33">
        <v>102.0</v>
      </c>
      <c r="M45" s="33">
        <v>40.0</v>
      </c>
      <c r="N45" s="33">
        <v>74.0</v>
      </c>
      <c r="O45" s="33">
        <v>69.0</v>
      </c>
      <c r="P45" s="33">
        <v>34.0</v>
      </c>
      <c r="Q45" s="32" t="s">
        <v>395</v>
      </c>
      <c r="R45" s="35">
        <v>297.8</v>
      </c>
      <c r="S45" s="33">
        <v>43.0</v>
      </c>
      <c r="T45" s="33">
        <v>41.0</v>
      </c>
      <c r="U45" s="32" t="s">
        <v>430</v>
      </c>
      <c r="V45" s="33">
        <v>28.8</v>
      </c>
      <c r="W45" s="33">
        <v>115.0</v>
      </c>
      <c r="X45" s="32" t="s">
        <v>455</v>
      </c>
      <c r="Y45" s="33" t="s">
        <v>85</v>
      </c>
      <c r="Z45" s="33">
        <f>+11</f>
        <v>11</v>
      </c>
      <c r="AA45" s="33">
        <v>-2.0</v>
      </c>
      <c r="AB45" s="33">
        <v>0.0</v>
      </c>
      <c r="AC45" s="33">
        <v>14.0</v>
      </c>
      <c r="AD45" s="33">
        <v>41.0</v>
      </c>
      <c r="AE45" s="33">
        <v>11.0</v>
      </c>
      <c r="AF45" s="33">
        <v>6.0</v>
      </c>
      <c r="AG45" s="35">
        <v>51.0</v>
      </c>
    </row>
    <row r="46">
      <c r="A46" s="32" t="s">
        <v>359</v>
      </c>
      <c r="B46" s="32">
        <v>2014.0</v>
      </c>
      <c r="C46" s="32" t="s">
        <v>201</v>
      </c>
      <c r="D46" s="33" t="s">
        <v>433</v>
      </c>
      <c r="E46" s="33">
        <v>70.0</v>
      </c>
      <c r="F46" s="33">
        <v>71.0</v>
      </c>
      <c r="G46" s="33">
        <v>72.0</v>
      </c>
      <c r="H46" s="33">
        <v>74.0</v>
      </c>
      <c r="I46" s="33">
        <v>287.0</v>
      </c>
      <c r="J46" s="32">
        <f>+3</f>
        <v>3</v>
      </c>
      <c r="K46" s="34">
        <v>52650.0</v>
      </c>
      <c r="L46" s="33">
        <v>16.0</v>
      </c>
      <c r="M46" s="33">
        <v>21.0</v>
      </c>
      <c r="N46" s="33">
        <v>21.0</v>
      </c>
      <c r="O46" s="33">
        <v>24.0</v>
      </c>
      <c r="P46" s="33">
        <v>32.0</v>
      </c>
      <c r="Q46" s="32" t="s">
        <v>429</v>
      </c>
      <c r="R46" s="35">
        <v>290.9</v>
      </c>
      <c r="S46" s="33">
        <v>59.0</v>
      </c>
      <c r="T46" s="33">
        <v>43.0</v>
      </c>
      <c r="U46" s="32" t="s">
        <v>397</v>
      </c>
      <c r="V46" s="33">
        <v>28.8</v>
      </c>
      <c r="W46" s="33">
        <v>115.0</v>
      </c>
      <c r="X46" s="32" t="s">
        <v>455</v>
      </c>
      <c r="Y46" s="33">
        <f>+4</f>
        <v>4</v>
      </c>
      <c r="Z46" s="33">
        <f>+3</f>
        <v>3</v>
      </c>
      <c r="AA46" s="33">
        <v>-4.0</v>
      </c>
      <c r="AB46" s="33">
        <v>0.0</v>
      </c>
      <c r="AC46" s="33">
        <v>9.0</v>
      </c>
      <c r="AD46" s="33">
        <v>51.0</v>
      </c>
      <c r="AE46" s="33">
        <v>12.0</v>
      </c>
      <c r="AF46" s="33">
        <v>0.0</v>
      </c>
      <c r="AG46" s="35">
        <v>50.5</v>
      </c>
    </row>
    <row r="47">
      <c r="A47" s="32" t="s">
        <v>359</v>
      </c>
      <c r="B47" s="32">
        <v>2014.0</v>
      </c>
      <c r="C47" s="32" t="s">
        <v>143</v>
      </c>
      <c r="D47" s="33" t="s">
        <v>415</v>
      </c>
      <c r="E47" s="33">
        <v>70.0</v>
      </c>
      <c r="F47" s="33">
        <v>71.0</v>
      </c>
      <c r="G47" s="33">
        <v>73.0</v>
      </c>
      <c r="H47" s="33">
        <v>74.0</v>
      </c>
      <c r="I47" s="33">
        <v>288.0</v>
      </c>
      <c r="J47" s="32">
        <f>+4</f>
        <v>4</v>
      </c>
      <c r="K47" s="34">
        <v>36978.0</v>
      </c>
      <c r="L47" s="33">
        <v>16.0</v>
      </c>
      <c r="M47" s="33">
        <v>21.0</v>
      </c>
      <c r="N47" s="33">
        <v>32.0</v>
      </c>
      <c r="O47" s="33">
        <v>30.0</v>
      </c>
      <c r="P47" s="33">
        <v>31.0</v>
      </c>
      <c r="Q47" s="32" t="s">
        <v>409</v>
      </c>
      <c r="R47" s="35">
        <v>285.8</v>
      </c>
      <c r="S47" s="33">
        <v>67.0</v>
      </c>
      <c r="T47" s="33">
        <v>40.0</v>
      </c>
      <c r="U47" s="32" t="s">
        <v>426</v>
      </c>
      <c r="V47" s="33">
        <v>28.0</v>
      </c>
      <c r="W47" s="33">
        <v>112.0</v>
      </c>
      <c r="X47" s="32" t="s">
        <v>381</v>
      </c>
      <c r="Y47" s="33" t="s">
        <v>85</v>
      </c>
      <c r="Z47" s="33">
        <f>+6</f>
        <v>6</v>
      </c>
      <c r="AA47" s="33">
        <v>-2.0</v>
      </c>
      <c r="AB47" s="33">
        <v>0.0</v>
      </c>
      <c r="AC47" s="33">
        <v>10.0</v>
      </c>
      <c r="AD47" s="33">
        <v>49.0</v>
      </c>
      <c r="AE47" s="33">
        <v>12.0</v>
      </c>
      <c r="AF47" s="33">
        <v>1.0</v>
      </c>
      <c r="AG47" s="35">
        <v>50.5</v>
      </c>
    </row>
    <row r="48">
      <c r="A48" s="32" t="s">
        <v>359</v>
      </c>
      <c r="B48" s="32">
        <v>2014.0</v>
      </c>
      <c r="C48" s="32" t="s">
        <v>504</v>
      </c>
      <c r="D48" s="33" t="s">
        <v>388</v>
      </c>
      <c r="E48" s="33">
        <v>72.0</v>
      </c>
      <c r="F48" s="33">
        <v>68.0</v>
      </c>
      <c r="G48" s="33">
        <v>75.0</v>
      </c>
      <c r="H48" s="33">
        <v>75.0</v>
      </c>
      <c r="I48" s="33">
        <v>290.0</v>
      </c>
      <c r="J48" s="32">
        <f t="shared" ref="J48:J49" si="15">+6</f>
        <v>6</v>
      </c>
      <c r="K48" s="34">
        <v>16900.0</v>
      </c>
      <c r="L48" s="33">
        <v>43.0</v>
      </c>
      <c r="M48" s="33">
        <v>13.0</v>
      </c>
      <c r="N48" s="33">
        <v>41.0</v>
      </c>
      <c r="O48" s="33">
        <v>46.0</v>
      </c>
      <c r="P48" s="33">
        <v>29.0</v>
      </c>
      <c r="Q48" s="32" t="s">
        <v>404</v>
      </c>
      <c r="R48" s="35">
        <v>294.6</v>
      </c>
      <c r="S48" s="33">
        <v>50.0</v>
      </c>
      <c r="T48" s="33">
        <v>42.0</v>
      </c>
      <c r="U48" s="32" t="s">
        <v>432</v>
      </c>
      <c r="V48" s="33">
        <v>28.5</v>
      </c>
      <c r="W48" s="33">
        <v>114.0</v>
      </c>
      <c r="X48" s="32" t="s">
        <v>423</v>
      </c>
      <c r="Y48" s="33" t="s">
        <v>85</v>
      </c>
      <c r="Z48" s="33">
        <f>+7</f>
        <v>7</v>
      </c>
      <c r="AA48" s="33">
        <v>-1.0</v>
      </c>
      <c r="AB48" s="33">
        <v>1.0</v>
      </c>
      <c r="AC48" s="33">
        <v>9.0</v>
      </c>
      <c r="AD48" s="33">
        <v>46.0</v>
      </c>
      <c r="AE48" s="33">
        <v>15.0</v>
      </c>
      <c r="AF48" s="33">
        <v>1.0</v>
      </c>
      <c r="AG48" s="35">
        <v>50.5</v>
      </c>
    </row>
    <row r="49">
      <c r="A49" s="32" t="s">
        <v>359</v>
      </c>
      <c r="B49" s="32">
        <v>2014.0</v>
      </c>
      <c r="C49" s="32" t="s">
        <v>410</v>
      </c>
      <c r="D49" s="33" t="s">
        <v>388</v>
      </c>
      <c r="E49" s="33">
        <v>68.0</v>
      </c>
      <c r="F49" s="33">
        <v>73.0</v>
      </c>
      <c r="G49" s="33">
        <v>75.0</v>
      </c>
      <c r="H49" s="33">
        <v>74.0</v>
      </c>
      <c r="I49" s="33">
        <v>290.0</v>
      </c>
      <c r="J49" s="32">
        <f t="shared" si="15"/>
        <v>6</v>
      </c>
      <c r="K49" s="34">
        <v>16900.0</v>
      </c>
      <c r="L49" s="33">
        <v>4.0</v>
      </c>
      <c r="M49" s="33">
        <v>21.0</v>
      </c>
      <c r="N49" s="33">
        <v>48.0</v>
      </c>
      <c r="O49" s="33">
        <v>46.0</v>
      </c>
      <c r="P49" s="33">
        <v>36.0</v>
      </c>
      <c r="Q49" s="32" t="s">
        <v>374</v>
      </c>
      <c r="R49" s="35">
        <v>292.6</v>
      </c>
      <c r="S49" s="33">
        <v>53.0</v>
      </c>
      <c r="T49" s="33">
        <v>43.0</v>
      </c>
      <c r="U49" s="32" t="s">
        <v>397</v>
      </c>
      <c r="V49" s="33">
        <v>29.3</v>
      </c>
      <c r="W49" s="33">
        <v>117.0</v>
      </c>
      <c r="X49" s="32" t="s">
        <v>490</v>
      </c>
      <c r="Y49" s="33" t="s">
        <v>85</v>
      </c>
      <c r="Z49" s="33">
        <f>+6</f>
        <v>6</v>
      </c>
      <c r="AA49" s="33" t="s">
        <v>85</v>
      </c>
      <c r="AB49" s="33">
        <v>0.0</v>
      </c>
      <c r="AC49" s="33">
        <v>12.0</v>
      </c>
      <c r="AD49" s="33">
        <v>45.0</v>
      </c>
      <c r="AE49" s="33">
        <v>12.0</v>
      </c>
      <c r="AF49" s="33">
        <v>3.0</v>
      </c>
      <c r="AG49" s="35">
        <v>50.5</v>
      </c>
    </row>
    <row r="50">
      <c r="A50" s="32" t="s">
        <v>359</v>
      </c>
      <c r="B50" s="32">
        <v>2014.0</v>
      </c>
      <c r="C50" s="32" t="s">
        <v>157</v>
      </c>
      <c r="D50" s="33" t="s">
        <v>431</v>
      </c>
      <c r="E50" s="33">
        <v>71.0</v>
      </c>
      <c r="F50" s="33">
        <v>72.0</v>
      </c>
      <c r="G50" s="33">
        <v>76.0</v>
      </c>
      <c r="H50" s="33">
        <v>72.0</v>
      </c>
      <c r="I50" s="33">
        <v>291.0</v>
      </c>
      <c r="J50" s="32">
        <f t="shared" ref="J50:J51" si="16">+7</f>
        <v>7</v>
      </c>
      <c r="K50" s="34">
        <v>14430.0</v>
      </c>
      <c r="L50" s="33">
        <v>27.0</v>
      </c>
      <c r="M50" s="33">
        <v>40.0</v>
      </c>
      <c r="N50" s="33">
        <v>67.0</v>
      </c>
      <c r="O50" s="33">
        <v>55.0</v>
      </c>
      <c r="P50" s="33">
        <v>29.0</v>
      </c>
      <c r="Q50" s="32" t="s">
        <v>404</v>
      </c>
      <c r="R50" s="35">
        <v>298.4</v>
      </c>
      <c r="S50" s="33">
        <v>39.0</v>
      </c>
      <c r="T50" s="33">
        <v>39.0</v>
      </c>
      <c r="U50" s="32" t="s">
        <v>424</v>
      </c>
      <c r="V50" s="33">
        <v>28.8</v>
      </c>
      <c r="W50" s="33">
        <v>115.0</v>
      </c>
      <c r="X50" s="32" t="s">
        <v>455</v>
      </c>
      <c r="Y50" s="33" t="s">
        <v>85</v>
      </c>
      <c r="Z50" s="33">
        <f>+9</f>
        <v>9</v>
      </c>
      <c r="AA50" s="33">
        <v>-2.0</v>
      </c>
      <c r="AB50" s="33">
        <v>0.0</v>
      </c>
      <c r="AC50" s="33">
        <v>14.0</v>
      </c>
      <c r="AD50" s="33">
        <v>38.0</v>
      </c>
      <c r="AE50" s="33">
        <v>19.0</v>
      </c>
      <c r="AF50" s="33">
        <v>1.0</v>
      </c>
      <c r="AG50" s="35">
        <v>50.5</v>
      </c>
    </row>
    <row r="51">
      <c r="A51" s="32" t="s">
        <v>359</v>
      </c>
      <c r="B51" s="32">
        <v>2014.0</v>
      </c>
      <c r="C51" s="32" t="s">
        <v>506</v>
      </c>
      <c r="D51" s="33" t="s">
        <v>431</v>
      </c>
      <c r="E51" s="33">
        <v>70.0</v>
      </c>
      <c r="F51" s="33">
        <v>66.0</v>
      </c>
      <c r="G51" s="33">
        <v>76.0</v>
      </c>
      <c r="H51" s="33">
        <v>79.0</v>
      </c>
      <c r="I51" s="33">
        <v>291.0</v>
      </c>
      <c r="J51" s="32">
        <f t="shared" si="16"/>
        <v>7</v>
      </c>
      <c r="K51" s="34">
        <v>14430.0</v>
      </c>
      <c r="L51" s="33">
        <v>16.0</v>
      </c>
      <c r="M51" s="33">
        <v>1.0</v>
      </c>
      <c r="N51" s="33">
        <v>15.0</v>
      </c>
      <c r="O51" s="33">
        <v>55.0</v>
      </c>
      <c r="P51" s="33">
        <v>22.0</v>
      </c>
      <c r="Q51" s="32">
        <v>75.0</v>
      </c>
      <c r="R51" s="35">
        <v>321.0</v>
      </c>
      <c r="S51" s="33">
        <v>2.0</v>
      </c>
      <c r="T51" s="33">
        <v>47.0</v>
      </c>
      <c r="U51" s="32" t="s">
        <v>423</v>
      </c>
      <c r="V51" s="33">
        <v>31.3</v>
      </c>
      <c r="W51" s="33">
        <v>125.0</v>
      </c>
      <c r="X51" s="32">
        <v>69.0</v>
      </c>
      <c r="Y51" s="33">
        <f>+4</f>
        <v>4</v>
      </c>
      <c r="Z51" s="33">
        <f>+8</f>
        <v>8</v>
      </c>
      <c r="AA51" s="33">
        <v>-5.0</v>
      </c>
      <c r="AB51" s="33">
        <v>0.0</v>
      </c>
      <c r="AC51" s="33">
        <v>13.0</v>
      </c>
      <c r="AD51" s="33">
        <v>41.0</v>
      </c>
      <c r="AE51" s="33">
        <v>16.0</v>
      </c>
      <c r="AF51" s="33">
        <v>2.0</v>
      </c>
      <c r="AG51" s="35">
        <v>49.5</v>
      </c>
    </row>
    <row r="52">
      <c r="A52" s="32" t="s">
        <v>359</v>
      </c>
      <c r="B52" s="32">
        <v>2014.0</v>
      </c>
      <c r="C52" s="34" t="s">
        <v>507</v>
      </c>
      <c r="D52" s="33" t="s">
        <v>388</v>
      </c>
      <c r="E52" s="33">
        <v>75.0</v>
      </c>
      <c r="F52" s="33">
        <v>69.0</v>
      </c>
      <c r="G52" s="33">
        <v>71.0</v>
      </c>
      <c r="H52" s="33">
        <v>75.0</v>
      </c>
      <c r="I52" s="33">
        <v>290.0</v>
      </c>
      <c r="J52" s="34">
        <f>+6</f>
        <v>6</v>
      </c>
      <c r="K52" s="34">
        <v>16900.0</v>
      </c>
      <c r="L52" s="33">
        <v>102.0</v>
      </c>
      <c r="M52" s="33">
        <v>50.0</v>
      </c>
      <c r="N52" s="33">
        <v>41.0</v>
      </c>
      <c r="O52" s="33">
        <v>46.0</v>
      </c>
      <c r="P52" s="33">
        <v>32.0</v>
      </c>
      <c r="Q52" s="32" t="s">
        <v>429</v>
      </c>
      <c r="R52" s="35">
        <v>285.4</v>
      </c>
      <c r="S52" s="33">
        <v>69.0</v>
      </c>
      <c r="T52" s="33">
        <v>44.0</v>
      </c>
      <c r="U52" s="32" t="s">
        <v>416</v>
      </c>
      <c r="V52" s="33">
        <v>29.5</v>
      </c>
      <c r="W52" s="33">
        <v>118.0</v>
      </c>
      <c r="X52" s="32" t="s">
        <v>478</v>
      </c>
      <c r="Y52" s="33" t="s">
        <v>85</v>
      </c>
      <c r="Z52" s="33">
        <f>+6</f>
        <v>6</v>
      </c>
      <c r="AA52" s="33" t="s">
        <v>85</v>
      </c>
      <c r="AB52" s="33">
        <v>0.0</v>
      </c>
      <c r="AC52" s="33">
        <v>12.0</v>
      </c>
      <c r="AD52" s="33">
        <v>42.0</v>
      </c>
      <c r="AE52" s="33">
        <v>18.0</v>
      </c>
      <c r="AF52" s="33">
        <v>0.0</v>
      </c>
      <c r="AG52" s="35">
        <v>49.0</v>
      </c>
    </row>
    <row r="53">
      <c r="A53" s="32" t="s">
        <v>359</v>
      </c>
      <c r="B53" s="32">
        <v>2014.0</v>
      </c>
      <c r="C53" s="32" t="s">
        <v>261</v>
      </c>
      <c r="D53" s="33" t="s">
        <v>430</v>
      </c>
      <c r="E53" s="33">
        <v>69.0</v>
      </c>
      <c r="F53" s="33">
        <v>74.0</v>
      </c>
      <c r="G53" s="33">
        <v>73.0</v>
      </c>
      <c r="H53" s="33">
        <v>76.0</v>
      </c>
      <c r="I53" s="33">
        <v>292.0</v>
      </c>
      <c r="J53" s="32">
        <f>+8</f>
        <v>8</v>
      </c>
      <c r="K53" s="34">
        <v>13520.0</v>
      </c>
      <c r="L53" s="33">
        <v>8.0</v>
      </c>
      <c r="M53" s="33">
        <v>40.0</v>
      </c>
      <c r="N53" s="33">
        <v>48.0</v>
      </c>
      <c r="O53" s="33">
        <v>64.0</v>
      </c>
      <c r="P53" s="33">
        <v>33.0</v>
      </c>
      <c r="Q53" s="32" t="s">
        <v>457</v>
      </c>
      <c r="R53" s="35">
        <v>281.6</v>
      </c>
      <c r="S53" s="33">
        <v>73.0</v>
      </c>
      <c r="T53" s="33">
        <v>39.0</v>
      </c>
      <c r="U53" s="32" t="s">
        <v>424</v>
      </c>
      <c r="V53" s="33">
        <v>28.5</v>
      </c>
      <c r="W53" s="33">
        <v>114.0</v>
      </c>
      <c r="X53" s="32" t="s">
        <v>423</v>
      </c>
      <c r="Y53" s="33">
        <f>+3</f>
        <v>3</v>
      </c>
      <c r="Z53" s="33">
        <f>+10</f>
        <v>10</v>
      </c>
      <c r="AA53" s="33">
        <v>-5.0</v>
      </c>
      <c r="AB53" s="33">
        <v>0.0</v>
      </c>
      <c r="AC53" s="33">
        <v>13.0</v>
      </c>
      <c r="AD53" s="33">
        <v>41.0</v>
      </c>
      <c r="AE53" s="33">
        <v>15.0</v>
      </c>
      <c r="AF53" s="33">
        <v>3.0</v>
      </c>
      <c r="AG53" s="35">
        <v>49.0</v>
      </c>
    </row>
    <row r="54">
      <c r="A54" s="32" t="s">
        <v>359</v>
      </c>
      <c r="B54" s="32">
        <v>2014.0</v>
      </c>
      <c r="C54" s="32" t="s">
        <v>275</v>
      </c>
      <c r="D54" s="33" t="s">
        <v>416</v>
      </c>
      <c r="E54" s="33">
        <v>71.0</v>
      </c>
      <c r="F54" s="33">
        <v>69.0</v>
      </c>
      <c r="G54" s="33">
        <v>72.0</v>
      </c>
      <c r="H54" s="33">
        <v>77.0</v>
      </c>
      <c r="I54" s="33">
        <v>289.0</v>
      </c>
      <c r="J54" s="32">
        <f>+5</f>
        <v>5</v>
      </c>
      <c r="K54" s="34">
        <v>25350.0</v>
      </c>
      <c r="L54" s="33">
        <v>27.0</v>
      </c>
      <c r="M54" s="33">
        <v>13.0</v>
      </c>
      <c r="N54" s="33">
        <v>15.0</v>
      </c>
      <c r="O54" s="33">
        <v>39.0</v>
      </c>
      <c r="P54" s="33">
        <v>27.0</v>
      </c>
      <c r="Q54" s="32" t="s">
        <v>413</v>
      </c>
      <c r="R54" s="35">
        <v>291.0</v>
      </c>
      <c r="S54" s="33">
        <v>58.0</v>
      </c>
      <c r="T54" s="33">
        <v>42.0</v>
      </c>
      <c r="U54" s="32" t="s">
        <v>432</v>
      </c>
      <c r="V54" s="33">
        <v>28.5</v>
      </c>
      <c r="W54" s="33">
        <v>114.0</v>
      </c>
      <c r="X54" s="32" t="s">
        <v>423</v>
      </c>
      <c r="Y54" s="33">
        <v>-2.0</v>
      </c>
      <c r="Z54" s="33">
        <f>+7</f>
        <v>7</v>
      </c>
      <c r="AA54" s="33" t="s">
        <v>85</v>
      </c>
      <c r="AB54" s="33">
        <v>0.0</v>
      </c>
      <c r="AC54" s="33">
        <v>10.0</v>
      </c>
      <c r="AD54" s="33">
        <v>48.0</v>
      </c>
      <c r="AE54" s="33">
        <v>13.0</v>
      </c>
      <c r="AF54" s="33">
        <v>1.0</v>
      </c>
      <c r="AG54" s="35">
        <v>48.5</v>
      </c>
    </row>
    <row r="55">
      <c r="A55" s="32" t="s">
        <v>359</v>
      </c>
      <c r="B55" s="32">
        <v>2014.0</v>
      </c>
      <c r="C55" s="32" t="s">
        <v>402</v>
      </c>
      <c r="D55" s="33" t="s">
        <v>388</v>
      </c>
      <c r="E55" s="33">
        <v>72.0</v>
      </c>
      <c r="F55" s="33">
        <v>71.0</v>
      </c>
      <c r="G55" s="33">
        <v>69.0</v>
      </c>
      <c r="H55" s="33">
        <v>78.0</v>
      </c>
      <c r="I55" s="33">
        <v>290.0</v>
      </c>
      <c r="J55" s="32">
        <f t="shared" ref="J55:J57" si="17">+6</f>
        <v>6</v>
      </c>
      <c r="K55" s="34">
        <v>16900.0</v>
      </c>
      <c r="L55" s="33">
        <v>43.0</v>
      </c>
      <c r="M55" s="33">
        <v>40.0</v>
      </c>
      <c r="N55" s="33">
        <v>15.0</v>
      </c>
      <c r="O55" s="33">
        <v>46.0</v>
      </c>
      <c r="P55" s="33">
        <v>29.0</v>
      </c>
      <c r="Q55" s="32" t="s">
        <v>404</v>
      </c>
      <c r="R55" s="35">
        <v>310.3</v>
      </c>
      <c r="S55" s="33">
        <v>14.0</v>
      </c>
      <c r="T55" s="33">
        <v>44.0</v>
      </c>
      <c r="U55" s="32" t="s">
        <v>416</v>
      </c>
      <c r="V55" s="33">
        <v>29.5</v>
      </c>
      <c r="W55" s="33">
        <v>118.0</v>
      </c>
      <c r="X55" s="32" t="s">
        <v>478</v>
      </c>
      <c r="Y55" s="33">
        <v>-2.0</v>
      </c>
      <c r="Z55" s="33">
        <f t="shared" ref="Z55:Z57" si="18">+3</f>
        <v>3</v>
      </c>
      <c r="AA55" s="33">
        <f>+5</f>
        <v>5</v>
      </c>
      <c r="AB55" s="33">
        <v>0.0</v>
      </c>
      <c r="AC55" s="33">
        <v>11.0</v>
      </c>
      <c r="AD55" s="33">
        <v>46.0</v>
      </c>
      <c r="AE55" s="33">
        <v>13.0</v>
      </c>
      <c r="AF55" s="33">
        <v>2.0</v>
      </c>
      <c r="AG55" s="35">
        <v>48.5</v>
      </c>
    </row>
    <row r="56">
      <c r="A56" s="32" t="s">
        <v>359</v>
      </c>
      <c r="B56" s="32">
        <v>2014.0</v>
      </c>
      <c r="C56" s="32" t="s">
        <v>325</v>
      </c>
      <c r="D56" s="33" t="s">
        <v>388</v>
      </c>
      <c r="E56" s="33">
        <v>71.0</v>
      </c>
      <c r="F56" s="33">
        <v>73.0</v>
      </c>
      <c r="G56" s="33">
        <v>72.0</v>
      </c>
      <c r="H56" s="33">
        <v>74.0</v>
      </c>
      <c r="I56" s="33">
        <v>290.0</v>
      </c>
      <c r="J56" s="32">
        <f t="shared" si="17"/>
        <v>6</v>
      </c>
      <c r="K56" s="34">
        <v>16900.0</v>
      </c>
      <c r="L56" s="33">
        <v>27.0</v>
      </c>
      <c r="M56" s="33">
        <v>50.0</v>
      </c>
      <c r="N56" s="33">
        <v>48.0</v>
      </c>
      <c r="O56" s="33">
        <v>46.0</v>
      </c>
      <c r="P56" s="33">
        <v>24.0</v>
      </c>
      <c r="Q56" s="32" t="s">
        <v>511</v>
      </c>
      <c r="R56" s="35">
        <v>318.8</v>
      </c>
      <c r="S56" s="33">
        <v>4.0</v>
      </c>
      <c r="T56" s="33">
        <v>46.0</v>
      </c>
      <c r="U56" s="32" t="s">
        <v>421</v>
      </c>
      <c r="V56" s="33">
        <v>30.5</v>
      </c>
      <c r="W56" s="33">
        <v>122.0</v>
      </c>
      <c r="X56" s="32" t="s">
        <v>432</v>
      </c>
      <c r="Y56" s="33">
        <f t="shared" ref="Y56:Y57" si="19">+5</f>
        <v>5</v>
      </c>
      <c r="Z56" s="33">
        <f t="shared" si="18"/>
        <v>3</v>
      </c>
      <c r="AA56" s="33">
        <v>-2.0</v>
      </c>
      <c r="AB56" s="33">
        <v>0.0</v>
      </c>
      <c r="AC56" s="33">
        <v>11.0</v>
      </c>
      <c r="AD56" s="33">
        <v>45.0</v>
      </c>
      <c r="AE56" s="33">
        <v>15.0</v>
      </c>
      <c r="AF56" s="33">
        <v>1.0</v>
      </c>
      <c r="AG56" s="35">
        <v>48.0</v>
      </c>
    </row>
    <row r="57">
      <c r="A57" s="32" t="s">
        <v>359</v>
      </c>
      <c r="B57" s="32">
        <v>2014.0</v>
      </c>
      <c r="C57" s="32" t="s">
        <v>512</v>
      </c>
      <c r="D57" s="33" t="s">
        <v>388</v>
      </c>
      <c r="E57" s="33">
        <v>71.0</v>
      </c>
      <c r="F57" s="33">
        <v>72.0</v>
      </c>
      <c r="G57" s="33">
        <v>76.0</v>
      </c>
      <c r="H57" s="33">
        <v>71.0</v>
      </c>
      <c r="I57" s="33">
        <v>290.0</v>
      </c>
      <c r="J57" s="32">
        <f t="shared" si="17"/>
        <v>6</v>
      </c>
      <c r="K57" s="34">
        <v>16900.0</v>
      </c>
      <c r="L57" s="33">
        <v>27.0</v>
      </c>
      <c r="M57" s="33">
        <v>40.0</v>
      </c>
      <c r="N57" s="33">
        <v>67.0</v>
      </c>
      <c r="O57" s="33">
        <v>46.0</v>
      </c>
      <c r="P57" s="33">
        <v>35.0</v>
      </c>
      <c r="Q57" s="32" t="s">
        <v>423</v>
      </c>
      <c r="R57" s="35">
        <v>287.9</v>
      </c>
      <c r="S57" s="33">
        <v>63.0</v>
      </c>
      <c r="T57" s="33">
        <v>46.0</v>
      </c>
      <c r="U57" s="32" t="s">
        <v>421</v>
      </c>
      <c r="V57" s="33">
        <v>29.5</v>
      </c>
      <c r="W57" s="33">
        <v>118.0</v>
      </c>
      <c r="X57" s="32" t="s">
        <v>478</v>
      </c>
      <c r="Y57" s="33">
        <f t="shared" si="19"/>
        <v>5</v>
      </c>
      <c r="Z57" s="33">
        <f t="shared" si="18"/>
        <v>3</v>
      </c>
      <c r="AA57" s="33">
        <v>-2.0</v>
      </c>
      <c r="AB57" s="33">
        <v>0.0</v>
      </c>
      <c r="AC57" s="33">
        <v>10.0</v>
      </c>
      <c r="AD57" s="33">
        <v>49.0</v>
      </c>
      <c r="AE57" s="33">
        <v>11.0</v>
      </c>
      <c r="AF57" s="33">
        <v>2.0</v>
      </c>
      <c r="AG57" s="35">
        <v>48.0</v>
      </c>
    </row>
    <row r="58">
      <c r="A58" s="32" t="s">
        <v>359</v>
      </c>
      <c r="B58" s="32">
        <v>2014.0</v>
      </c>
      <c r="C58" s="32" t="s">
        <v>513</v>
      </c>
      <c r="D58" s="33" t="s">
        <v>424</v>
      </c>
      <c r="E58" s="33">
        <v>71.0</v>
      </c>
      <c r="F58" s="33">
        <v>74.0</v>
      </c>
      <c r="G58" s="33">
        <v>74.0</v>
      </c>
      <c r="H58" s="33">
        <v>74.0</v>
      </c>
      <c r="I58" s="33">
        <v>293.0</v>
      </c>
      <c r="J58" s="32">
        <f>+9</f>
        <v>9</v>
      </c>
      <c r="K58" s="34">
        <v>13065.0</v>
      </c>
      <c r="L58" s="33">
        <v>27.0</v>
      </c>
      <c r="M58" s="33">
        <v>67.0</v>
      </c>
      <c r="N58" s="33">
        <v>67.0</v>
      </c>
      <c r="O58" s="33">
        <v>69.0</v>
      </c>
      <c r="P58" s="33">
        <v>28.0</v>
      </c>
      <c r="Q58" s="32" t="s">
        <v>432</v>
      </c>
      <c r="R58" s="35">
        <v>300.1</v>
      </c>
      <c r="S58" s="33">
        <v>34.0</v>
      </c>
      <c r="T58" s="33">
        <v>43.0</v>
      </c>
      <c r="U58" s="32" t="s">
        <v>397</v>
      </c>
      <c r="V58" s="33">
        <v>29.8</v>
      </c>
      <c r="W58" s="33">
        <v>119.0</v>
      </c>
      <c r="X58" s="32" t="s">
        <v>434</v>
      </c>
      <c r="Y58" s="33">
        <f>+8</f>
        <v>8</v>
      </c>
      <c r="Z58" s="33">
        <f>+2</f>
        <v>2</v>
      </c>
      <c r="AA58" s="33">
        <v>-1.0</v>
      </c>
      <c r="AB58" s="33">
        <v>0.0</v>
      </c>
      <c r="AC58" s="33">
        <v>13.0</v>
      </c>
      <c r="AD58" s="33">
        <v>39.0</v>
      </c>
      <c r="AE58" s="33">
        <v>18.0</v>
      </c>
      <c r="AF58" s="33">
        <v>2.0</v>
      </c>
      <c r="AG58" s="35">
        <v>47.5</v>
      </c>
    </row>
    <row r="59">
      <c r="A59" s="32" t="s">
        <v>359</v>
      </c>
      <c r="B59" s="32">
        <v>2014.0</v>
      </c>
      <c r="C59" s="32" t="s">
        <v>66</v>
      </c>
      <c r="D59" s="33" t="s">
        <v>415</v>
      </c>
      <c r="E59" s="33">
        <v>71.0</v>
      </c>
      <c r="F59" s="33">
        <v>72.0</v>
      </c>
      <c r="G59" s="33">
        <v>75.0</v>
      </c>
      <c r="H59" s="33">
        <v>70.0</v>
      </c>
      <c r="I59" s="33">
        <v>288.0</v>
      </c>
      <c r="J59" s="32">
        <f>+4</f>
        <v>4</v>
      </c>
      <c r="K59" s="34">
        <v>36978.0</v>
      </c>
      <c r="L59" s="33">
        <v>27.0</v>
      </c>
      <c r="M59" s="33">
        <v>40.0</v>
      </c>
      <c r="N59" s="33">
        <v>62.0</v>
      </c>
      <c r="O59" s="33">
        <v>30.0</v>
      </c>
      <c r="P59" s="33">
        <v>38.0</v>
      </c>
      <c r="Q59" s="32" t="s">
        <v>372</v>
      </c>
      <c r="R59" s="35">
        <v>296.5</v>
      </c>
      <c r="S59" s="33" t="s">
        <v>434</v>
      </c>
      <c r="T59" s="33">
        <v>45.0</v>
      </c>
      <c r="U59" s="32" t="s">
        <v>369</v>
      </c>
      <c r="V59" s="33">
        <v>28.5</v>
      </c>
      <c r="W59" s="33">
        <v>114.0</v>
      </c>
      <c r="X59" s="32" t="s">
        <v>423</v>
      </c>
      <c r="Y59" s="33">
        <f>+1</f>
        <v>1</v>
      </c>
      <c r="Z59" s="33">
        <f>+4</f>
        <v>4</v>
      </c>
      <c r="AA59" s="33">
        <v>-1.0</v>
      </c>
      <c r="AB59" s="33">
        <v>0.0</v>
      </c>
      <c r="AC59" s="33">
        <v>7.0</v>
      </c>
      <c r="AD59" s="33">
        <v>57.0</v>
      </c>
      <c r="AE59" s="33">
        <v>5.0</v>
      </c>
      <c r="AF59" s="33">
        <v>3.0</v>
      </c>
      <c r="AG59" s="35">
        <v>47.0</v>
      </c>
    </row>
    <row r="60">
      <c r="A60" s="32" t="s">
        <v>359</v>
      </c>
      <c r="B60" s="32">
        <v>2014.0</v>
      </c>
      <c r="C60" s="32" t="s">
        <v>135</v>
      </c>
      <c r="D60" s="33" t="s">
        <v>431</v>
      </c>
      <c r="E60" s="33">
        <v>70.0</v>
      </c>
      <c r="F60" s="33">
        <v>72.0</v>
      </c>
      <c r="G60" s="33">
        <v>72.0</v>
      </c>
      <c r="H60" s="33">
        <v>77.0</v>
      </c>
      <c r="I60" s="33">
        <v>291.0</v>
      </c>
      <c r="J60" s="32">
        <f>+7</f>
        <v>7</v>
      </c>
      <c r="K60" s="34">
        <v>14430.0</v>
      </c>
      <c r="L60" s="33">
        <v>16.0</v>
      </c>
      <c r="M60" s="33">
        <v>27.0</v>
      </c>
      <c r="N60" s="33">
        <v>32.0</v>
      </c>
      <c r="O60" s="33">
        <v>55.0</v>
      </c>
      <c r="P60" s="33">
        <v>35.0</v>
      </c>
      <c r="Q60" s="32" t="s">
        <v>423</v>
      </c>
      <c r="R60" s="35">
        <v>302.8</v>
      </c>
      <c r="S60" s="33" t="s">
        <v>455</v>
      </c>
      <c r="T60" s="33">
        <v>49.0</v>
      </c>
      <c r="U60" s="32" t="s">
        <v>374</v>
      </c>
      <c r="V60" s="33">
        <v>31.5</v>
      </c>
      <c r="W60" s="33">
        <v>126.0</v>
      </c>
      <c r="X60" s="32" t="s">
        <v>460</v>
      </c>
      <c r="Y60" s="33">
        <f>+5</f>
        <v>5</v>
      </c>
      <c r="Z60" s="33">
        <f>+3</f>
        <v>3</v>
      </c>
      <c r="AA60" s="33">
        <v>-1.0</v>
      </c>
      <c r="AB60" s="33">
        <v>0.0</v>
      </c>
      <c r="AC60" s="33">
        <v>11.0</v>
      </c>
      <c r="AD60" s="33">
        <v>46.0</v>
      </c>
      <c r="AE60" s="33">
        <v>12.0</v>
      </c>
      <c r="AF60" s="33">
        <v>3.0</v>
      </c>
      <c r="AG60" s="35">
        <v>47.0</v>
      </c>
    </row>
    <row r="61">
      <c r="A61" s="32" t="s">
        <v>359</v>
      </c>
      <c r="B61" s="32">
        <v>2014.0</v>
      </c>
      <c r="C61" s="32" t="s">
        <v>517</v>
      </c>
      <c r="D61" s="33" t="s">
        <v>430</v>
      </c>
      <c r="E61" s="33">
        <v>71.0</v>
      </c>
      <c r="F61" s="33">
        <v>71.0</v>
      </c>
      <c r="G61" s="33">
        <v>78.0</v>
      </c>
      <c r="H61" s="33">
        <v>72.0</v>
      </c>
      <c r="I61" s="33">
        <v>292.0</v>
      </c>
      <c r="J61" s="32">
        <f>+8</f>
        <v>8</v>
      </c>
      <c r="K61" s="34">
        <v>13520.0</v>
      </c>
      <c r="L61" s="33">
        <v>27.0</v>
      </c>
      <c r="M61" s="33">
        <v>27.0</v>
      </c>
      <c r="N61" s="33">
        <v>71.0</v>
      </c>
      <c r="O61" s="33">
        <v>64.0</v>
      </c>
      <c r="P61" s="33">
        <v>33.0</v>
      </c>
      <c r="Q61" s="32" t="s">
        <v>457</v>
      </c>
      <c r="R61" s="35">
        <v>296.5</v>
      </c>
      <c r="S61" s="33" t="s">
        <v>434</v>
      </c>
      <c r="T61" s="33">
        <v>46.0</v>
      </c>
      <c r="U61" s="32" t="s">
        <v>421</v>
      </c>
      <c r="V61" s="33">
        <v>30.8</v>
      </c>
      <c r="W61" s="33">
        <v>123.0</v>
      </c>
      <c r="X61" s="32" t="s">
        <v>430</v>
      </c>
      <c r="Y61" s="33">
        <f>+2</f>
        <v>2</v>
      </c>
      <c r="Z61" s="33">
        <f>+11</f>
        <v>11</v>
      </c>
      <c r="AA61" s="33">
        <v>-5.0</v>
      </c>
      <c r="AB61" s="33">
        <v>0.0</v>
      </c>
      <c r="AC61" s="33">
        <v>11.0</v>
      </c>
      <c r="AD61" s="33">
        <v>46.0</v>
      </c>
      <c r="AE61" s="33">
        <v>11.0</v>
      </c>
      <c r="AF61" s="33">
        <v>4.0</v>
      </c>
      <c r="AG61" s="35">
        <v>46.5</v>
      </c>
    </row>
    <row r="62">
      <c r="A62" s="32" t="s">
        <v>359</v>
      </c>
      <c r="B62" s="32">
        <v>2014.0</v>
      </c>
      <c r="C62" s="32" t="s">
        <v>486</v>
      </c>
      <c r="D62" s="33" t="s">
        <v>388</v>
      </c>
      <c r="E62" s="33">
        <v>74.0</v>
      </c>
      <c r="F62" s="33">
        <v>71.0</v>
      </c>
      <c r="G62" s="33">
        <v>73.0</v>
      </c>
      <c r="H62" s="33">
        <v>72.0</v>
      </c>
      <c r="I62" s="33">
        <v>290.0</v>
      </c>
      <c r="J62" s="32">
        <f>+6</f>
        <v>6</v>
      </c>
      <c r="K62" s="34">
        <v>16900.0</v>
      </c>
      <c r="L62" s="33">
        <v>83.0</v>
      </c>
      <c r="M62" s="33">
        <v>67.0</v>
      </c>
      <c r="N62" s="33">
        <v>62.0</v>
      </c>
      <c r="O62" s="33">
        <v>46.0</v>
      </c>
      <c r="P62" s="33">
        <v>33.0</v>
      </c>
      <c r="Q62" s="32" t="s">
        <v>457</v>
      </c>
      <c r="R62" s="35">
        <v>292.4</v>
      </c>
      <c r="S62" s="33">
        <v>54.0</v>
      </c>
      <c r="T62" s="33">
        <v>43.0</v>
      </c>
      <c r="U62" s="32" t="s">
        <v>397</v>
      </c>
      <c r="V62" s="33">
        <v>29.3</v>
      </c>
      <c r="W62" s="33">
        <v>117.0</v>
      </c>
      <c r="X62" s="32" t="s">
        <v>490</v>
      </c>
      <c r="Y62" s="33">
        <f>+4</f>
        <v>4</v>
      </c>
      <c r="Z62" s="33">
        <f>+2</f>
        <v>2</v>
      </c>
      <c r="AA62" s="33" t="s">
        <v>85</v>
      </c>
      <c r="AB62" s="33">
        <v>0.0</v>
      </c>
      <c r="AC62" s="33">
        <v>10.0</v>
      </c>
      <c r="AD62" s="33">
        <v>46.0</v>
      </c>
      <c r="AE62" s="33">
        <v>16.0</v>
      </c>
      <c r="AF62" s="33">
        <v>0.0</v>
      </c>
      <c r="AG62" s="35">
        <v>46.0</v>
      </c>
    </row>
    <row r="63">
      <c r="A63" s="32" t="s">
        <v>359</v>
      </c>
      <c r="B63" s="32">
        <v>2014.0</v>
      </c>
      <c r="C63" s="32" t="s">
        <v>422</v>
      </c>
      <c r="D63" s="33" t="s">
        <v>431</v>
      </c>
      <c r="E63" s="33">
        <v>73.0</v>
      </c>
      <c r="F63" s="33">
        <v>71.0</v>
      </c>
      <c r="G63" s="33">
        <v>74.0</v>
      </c>
      <c r="H63" s="33">
        <v>73.0</v>
      </c>
      <c r="I63" s="33">
        <v>291.0</v>
      </c>
      <c r="J63" s="32">
        <f>+7</f>
        <v>7</v>
      </c>
      <c r="K63" s="34">
        <v>14430.0</v>
      </c>
      <c r="L63" s="33">
        <v>62.0</v>
      </c>
      <c r="M63" s="33">
        <v>50.0</v>
      </c>
      <c r="N63" s="33">
        <v>62.0</v>
      </c>
      <c r="O63" s="33">
        <v>55.0</v>
      </c>
      <c r="P63" s="33">
        <v>30.0</v>
      </c>
      <c r="Q63" s="32" t="s">
        <v>436</v>
      </c>
      <c r="R63" s="35">
        <v>304.1</v>
      </c>
      <c r="S63" s="33">
        <v>22.0</v>
      </c>
      <c r="T63" s="33">
        <v>46.0</v>
      </c>
      <c r="U63" s="32" t="s">
        <v>421</v>
      </c>
      <c r="V63" s="33">
        <v>29.3</v>
      </c>
      <c r="W63" s="33">
        <v>117.0</v>
      </c>
      <c r="X63" s="32" t="s">
        <v>490</v>
      </c>
      <c r="Y63" s="33" t="s">
        <v>85</v>
      </c>
      <c r="Z63" s="33">
        <f>+9</f>
        <v>9</v>
      </c>
      <c r="AA63" s="33">
        <v>-2.0</v>
      </c>
      <c r="AB63" s="33">
        <v>0.0</v>
      </c>
      <c r="AC63" s="33">
        <v>9.0</v>
      </c>
      <c r="AD63" s="33">
        <v>52.0</v>
      </c>
      <c r="AE63" s="33">
        <v>7.0</v>
      </c>
      <c r="AF63" s="33">
        <v>4.0</v>
      </c>
      <c r="AG63" s="35">
        <v>45.5</v>
      </c>
    </row>
    <row r="64">
      <c r="A64" s="32" t="s">
        <v>359</v>
      </c>
      <c r="B64" s="32">
        <v>2014.0</v>
      </c>
      <c r="C64" s="32" t="s">
        <v>244</v>
      </c>
      <c r="D64" s="33">
        <v>74.0</v>
      </c>
      <c r="E64" s="33">
        <v>74.0</v>
      </c>
      <c r="F64" s="33">
        <v>71.0</v>
      </c>
      <c r="G64" s="33">
        <v>75.0</v>
      </c>
      <c r="H64" s="33">
        <v>77.0</v>
      </c>
      <c r="I64" s="33">
        <v>297.0</v>
      </c>
      <c r="J64" s="32">
        <f>+13</f>
        <v>13</v>
      </c>
      <c r="K64" s="34">
        <v>12480.0</v>
      </c>
      <c r="L64" s="33">
        <v>83.0</v>
      </c>
      <c r="M64" s="33">
        <v>67.0</v>
      </c>
      <c r="N64" s="33">
        <v>71.0</v>
      </c>
      <c r="O64" s="33">
        <v>74.0</v>
      </c>
      <c r="P64" s="33">
        <v>25.0</v>
      </c>
      <c r="Q64" s="32" t="s">
        <v>406</v>
      </c>
      <c r="R64" s="35">
        <v>302.8</v>
      </c>
      <c r="S64" s="33" t="s">
        <v>455</v>
      </c>
      <c r="T64" s="33">
        <v>38.0</v>
      </c>
      <c r="U64" s="32" t="s">
        <v>438</v>
      </c>
      <c r="V64" s="33">
        <v>28.5</v>
      </c>
      <c r="W64" s="33">
        <v>114.0</v>
      </c>
      <c r="X64" s="32" t="s">
        <v>423</v>
      </c>
      <c r="Y64" s="33" t="s">
        <v>85</v>
      </c>
      <c r="Z64" s="33">
        <f>+11</f>
        <v>11</v>
      </c>
      <c r="AA64" s="33">
        <f>+2</f>
        <v>2</v>
      </c>
      <c r="AB64" s="33">
        <v>0.0</v>
      </c>
      <c r="AC64" s="33">
        <v>14.0</v>
      </c>
      <c r="AD64" s="33">
        <v>34.0</v>
      </c>
      <c r="AE64" s="33">
        <v>21.0</v>
      </c>
      <c r="AF64" s="33">
        <v>3.0</v>
      </c>
      <c r="AG64" s="35">
        <v>45.5</v>
      </c>
    </row>
    <row r="65">
      <c r="A65" s="32" t="s">
        <v>359</v>
      </c>
      <c r="B65" s="32">
        <v>2014.0</v>
      </c>
      <c r="C65" s="32" t="s">
        <v>204</v>
      </c>
      <c r="D65" s="33" t="s">
        <v>511</v>
      </c>
      <c r="E65" s="33">
        <v>70.0</v>
      </c>
      <c r="F65" s="33">
        <v>68.0</v>
      </c>
      <c r="G65" s="33">
        <v>78.0</v>
      </c>
      <c r="H65" s="33">
        <v>78.0</v>
      </c>
      <c r="I65" s="33">
        <v>294.0</v>
      </c>
      <c r="J65" s="32">
        <f>+10</f>
        <v>10</v>
      </c>
      <c r="K65" s="34">
        <v>12740.0</v>
      </c>
      <c r="L65" s="33">
        <v>16.0</v>
      </c>
      <c r="M65" s="33">
        <v>7.0</v>
      </c>
      <c r="N65" s="33">
        <v>48.0</v>
      </c>
      <c r="O65" s="33">
        <v>71.0</v>
      </c>
      <c r="P65" s="33">
        <v>24.0</v>
      </c>
      <c r="Q65" s="32" t="s">
        <v>511</v>
      </c>
      <c r="R65" s="35">
        <v>294.3</v>
      </c>
      <c r="S65" s="33">
        <v>51.0</v>
      </c>
      <c r="T65" s="33">
        <v>38.0</v>
      </c>
      <c r="U65" s="32" t="s">
        <v>438</v>
      </c>
      <c r="V65" s="33">
        <v>27.8</v>
      </c>
      <c r="W65" s="33">
        <v>111.0</v>
      </c>
      <c r="X65" s="32" t="s">
        <v>389</v>
      </c>
      <c r="Y65" s="33">
        <f>+3</f>
        <v>3</v>
      </c>
      <c r="Z65" s="33">
        <f>+10</f>
        <v>10</v>
      </c>
      <c r="AA65" s="33">
        <v>-3.0</v>
      </c>
      <c r="AB65" s="33">
        <v>0.0</v>
      </c>
      <c r="AC65" s="33">
        <v>12.0</v>
      </c>
      <c r="AD65" s="33">
        <v>40.0</v>
      </c>
      <c r="AE65" s="33">
        <v>18.0</v>
      </c>
      <c r="AF65" s="33">
        <v>2.0</v>
      </c>
      <c r="AG65" s="35">
        <v>45.0</v>
      </c>
    </row>
    <row r="66">
      <c r="A66" s="32" t="s">
        <v>359</v>
      </c>
      <c r="B66" s="32">
        <v>2014.0</v>
      </c>
      <c r="C66" s="32" t="s">
        <v>520</v>
      </c>
      <c r="D66" s="33" t="s">
        <v>431</v>
      </c>
      <c r="E66" s="33">
        <v>72.0</v>
      </c>
      <c r="F66" s="33">
        <v>72.0</v>
      </c>
      <c r="G66" s="33">
        <v>72.0</v>
      </c>
      <c r="H66" s="33">
        <v>75.0</v>
      </c>
      <c r="I66" s="33">
        <v>291.0</v>
      </c>
      <c r="J66" s="32">
        <f>+7</f>
        <v>7</v>
      </c>
      <c r="K66" s="34">
        <v>14430.0</v>
      </c>
      <c r="L66" s="33">
        <v>43.0</v>
      </c>
      <c r="M66" s="33">
        <v>50.0</v>
      </c>
      <c r="N66" s="33">
        <v>48.0</v>
      </c>
      <c r="O66" s="33">
        <v>55.0</v>
      </c>
      <c r="P66" s="33">
        <v>43.0</v>
      </c>
      <c r="Q66" s="32">
        <v>1.0</v>
      </c>
      <c r="R66" s="35">
        <v>284.6</v>
      </c>
      <c r="S66" s="33">
        <v>70.0</v>
      </c>
      <c r="T66" s="33">
        <v>46.0</v>
      </c>
      <c r="U66" s="32" t="s">
        <v>421</v>
      </c>
      <c r="V66" s="33">
        <v>30.8</v>
      </c>
      <c r="W66" s="33">
        <v>123.0</v>
      </c>
      <c r="X66" s="32" t="s">
        <v>430</v>
      </c>
      <c r="Y66" s="33">
        <f>+4</f>
        <v>4</v>
      </c>
      <c r="Z66" s="33">
        <f>+2</f>
        <v>2</v>
      </c>
      <c r="AA66" s="33">
        <f t="shared" ref="AA66:AA67" si="20">+1</f>
        <v>1</v>
      </c>
      <c r="AB66" s="33">
        <v>0.0</v>
      </c>
      <c r="AC66" s="33">
        <v>9.0</v>
      </c>
      <c r="AD66" s="33">
        <v>49.0</v>
      </c>
      <c r="AE66" s="33">
        <v>12.0</v>
      </c>
      <c r="AF66" s="33">
        <v>2.0</v>
      </c>
      <c r="AG66" s="35">
        <v>43.5</v>
      </c>
    </row>
    <row r="67">
      <c r="A67" s="32" t="s">
        <v>359</v>
      </c>
      <c r="B67" s="32">
        <v>2014.0</v>
      </c>
      <c r="C67" s="32" t="s">
        <v>151</v>
      </c>
      <c r="D67" s="33" t="s">
        <v>430</v>
      </c>
      <c r="E67" s="33">
        <v>71.0</v>
      </c>
      <c r="F67" s="33">
        <v>71.0</v>
      </c>
      <c r="G67" s="33">
        <v>78.0</v>
      </c>
      <c r="H67" s="33">
        <v>72.0</v>
      </c>
      <c r="I67" s="33">
        <v>292.0</v>
      </c>
      <c r="J67" s="32">
        <f>+8</f>
        <v>8</v>
      </c>
      <c r="K67" s="34">
        <v>13520.0</v>
      </c>
      <c r="L67" s="33">
        <v>27.0</v>
      </c>
      <c r="M67" s="33">
        <v>27.0</v>
      </c>
      <c r="N67" s="33">
        <v>71.0</v>
      </c>
      <c r="O67" s="33">
        <v>64.0</v>
      </c>
      <c r="P67" s="33">
        <v>36.0</v>
      </c>
      <c r="Q67" s="32" t="s">
        <v>374</v>
      </c>
      <c r="R67" s="35">
        <v>289.0</v>
      </c>
      <c r="S67" s="33">
        <v>62.0</v>
      </c>
      <c r="T67" s="33">
        <v>42.0</v>
      </c>
      <c r="U67" s="32" t="s">
        <v>432</v>
      </c>
      <c r="V67" s="33">
        <v>29.5</v>
      </c>
      <c r="W67" s="33">
        <v>118.0</v>
      </c>
      <c r="X67" s="32" t="s">
        <v>478</v>
      </c>
      <c r="Y67" s="33" t="s">
        <v>85</v>
      </c>
      <c r="Z67" s="33">
        <f>+7</f>
        <v>7</v>
      </c>
      <c r="AA67" s="33">
        <f t="shared" si="20"/>
        <v>1</v>
      </c>
      <c r="AB67" s="33">
        <v>0.0</v>
      </c>
      <c r="AC67" s="33">
        <v>10.0</v>
      </c>
      <c r="AD67" s="33">
        <v>45.0</v>
      </c>
      <c r="AE67" s="33">
        <v>16.0</v>
      </c>
      <c r="AF67" s="33">
        <v>1.0</v>
      </c>
      <c r="AG67" s="35">
        <v>43.5</v>
      </c>
    </row>
    <row r="68">
      <c r="A68" s="32" t="s">
        <v>359</v>
      </c>
      <c r="B68" s="32">
        <v>2014.0</v>
      </c>
      <c r="C68" s="32" t="s">
        <v>523</v>
      </c>
      <c r="D68" s="33" t="s">
        <v>416</v>
      </c>
      <c r="E68" s="33">
        <v>72.0</v>
      </c>
      <c r="F68" s="33">
        <v>72.0</v>
      </c>
      <c r="G68" s="33">
        <v>71.0</v>
      </c>
      <c r="H68" s="33">
        <v>74.0</v>
      </c>
      <c r="I68" s="33">
        <v>289.0</v>
      </c>
      <c r="J68" s="32">
        <f>+5</f>
        <v>5</v>
      </c>
      <c r="K68" s="34">
        <v>25350.0</v>
      </c>
      <c r="L68" s="33">
        <v>43.0</v>
      </c>
      <c r="M68" s="33">
        <v>50.0</v>
      </c>
      <c r="N68" s="33">
        <v>41.0</v>
      </c>
      <c r="O68" s="33">
        <v>39.0</v>
      </c>
      <c r="P68" s="33">
        <v>32.0</v>
      </c>
      <c r="Q68" s="32" t="s">
        <v>429</v>
      </c>
      <c r="R68" s="35">
        <v>302.0</v>
      </c>
      <c r="S68" s="33">
        <v>29.0</v>
      </c>
      <c r="T68" s="33">
        <v>51.0</v>
      </c>
      <c r="U68" s="32" t="s">
        <v>389</v>
      </c>
      <c r="V68" s="33">
        <v>31.8</v>
      </c>
      <c r="W68" s="33">
        <v>127.0</v>
      </c>
      <c r="X68" s="32" t="s">
        <v>438</v>
      </c>
      <c r="Y68" s="33">
        <f>+2</f>
        <v>2</v>
      </c>
      <c r="Z68" s="33">
        <f>+5</f>
        <v>5</v>
      </c>
      <c r="AA68" s="33">
        <v>-2.0</v>
      </c>
      <c r="AB68" s="33">
        <v>0.0</v>
      </c>
      <c r="AC68" s="33">
        <v>6.0</v>
      </c>
      <c r="AD68" s="33">
        <v>55.0</v>
      </c>
      <c r="AE68" s="33">
        <v>11.0</v>
      </c>
      <c r="AF68" s="33">
        <v>0.0</v>
      </c>
      <c r="AG68" s="35">
        <v>42.0</v>
      </c>
    </row>
    <row r="69">
      <c r="A69" s="32" t="s">
        <v>359</v>
      </c>
      <c r="B69" s="32">
        <v>2014.0</v>
      </c>
      <c r="C69" s="32" t="s">
        <v>185</v>
      </c>
      <c r="D69" s="33" t="s">
        <v>431</v>
      </c>
      <c r="E69" s="33">
        <v>73.0</v>
      </c>
      <c r="F69" s="33">
        <v>69.0</v>
      </c>
      <c r="G69" s="33">
        <v>73.0</v>
      </c>
      <c r="H69" s="33">
        <v>76.0</v>
      </c>
      <c r="I69" s="33">
        <v>291.0</v>
      </c>
      <c r="J69" s="32">
        <f>+7</f>
        <v>7</v>
      </c>
      <c r="K69" s="34">
        <v>14430.0</v>
      </c>
      <c r="L69" s="33">
        <v>62.0</v>
      </c>
      <c r="M69" s="33">
        <v>27.0</v>
      </c>
      <c r="N69" s="33">
        <v>41.0</v>
      </c>
      <c r="O69" s="33">
        <v>55.0</v>
      </c>
      <c r="P69" s="33">
        <v>31.0</v>
      </c>
      <c r="Q69" s="32" t="s">
        <v>409</v>
      </c>
      <c r="R69" s="35">
        <v>313.0</v>
      </c>
      <c r="S69" s="33">
        <v>8.0</v>
      </c>
      <c r="T69" s="33">
        <v>42.0</v>
      </c>
      <c r="U69" s="32" t="s">
        <v>432</v>
      </c>
      <c r="V69" s="33">
        <v>29.8</v>
      </c>
      <c r="W69" s="33">
        <v>119.0</v>
      </c>
      <c r="X69" s="32" t="s">
        <v>434</v>
      </c>
      <c r="Y69" s="33">
        <v>-1.0</v>
      </c>
      <c r="Z69" s="33">
        <f>+10</f>
        <v>10</v>
      </c>
      <c r="AA69" s="33">
        <v>-2.0</v>
      </c>
      <c r="AB69" s="33">
        <v>0.0</v>
      </c>
      <c r="AC69" s="33">
        <v>8.0</v>
      </c>
      <c r="AD69" s="33">
        <v>51.0</v>
      </c>
      <c r="AE69" s="33">
        <v>11.0</v>
      </c>
      <c r="AF69" s="33">
        <v>2.0</v>
      </c>
      <c r="AG69" s="35">
        <v>42.0</v>
      </c>
    </row>
    <row r="70">
      <c r="A70" s="32" t="s">
        <v>359</v>
      </c>
      <c r="B70" s="32">
        <v>2014.0</v>
      </c>
      <c r="C70" s="34" t="s">
        <v>281</v>
      </c>
      <c r="D70" s="33" t="s">
        <v>511</v>
      </c>
      <c r="E70" s="33">
        <v>75.0</v>
      </c>
      <c r="F70" s="33">
        <v>70.0</v>
      </c>
      <c r="G70" s="33">
        <v>68.0</v>
      </c>
      <c r="H70" s="33">
        <v>81.0</v>
      </c>
      <c r="I70" s="33">
        <v>294.0</v>
      </c>
      <c r="J70" s="34">
        <f>+10</f>
        <v>10</v>
      </c>
      <c r="K70" s="34">
        <v>12740.0</v>
      </c>
      <c r="L70" s="33">
        <v>102.0</v>
      </c>
      <c r="M70" s="33">
        <v>67.0</v>
      </c>
      <c r="N70" s="33">
        <v>21.0</v>
      </c>
      <c r="O70" s="33">
        <v>71.0</v>
      </c>
      <c r="P70" s="33">
        <v>34.0</v>
      </c>
      <c r="Q70" s="32" t="s">
        <v>395</v>
      </c>
      <c r="R70" s="35">
        <v>311.5</v>
      </c>
      <c r="S70" s="33" t="s">
        <v>374</v>
      </c>
      <c r="T70" s="33">
        <v>38.0</v>
      </c>
      <c r="U70" s="32" t="s">
        <v>438</v>
      </c>
      <c r="V70" s="33">
        <v>29.0</v>
      </c>
      <c r="W70" s="33">
        <v>116.0</v>
      </c>
      <c r="X70" s="32" t="s">
        <v>379</v>
      </c>
      <c r="Y70" s="33">
        <f>+6</f>
        <v>6</v>
      </c>
      <c r="Z70" s="33">
        <f>+3</f>
        <v>3</v>
      </c>
      <c r="AA70" s="33">
        <f>+1</f>
        <v>1</v>
      </c>
      <c r="AB70" s="33">
        <v>0.0</v>
      </c>
      <c r="AC70" s="33">
        <v>10.0</v>
      </c>
      <c r="AD70" s="33">
        <v>44.0</v>
      </c>
      <c r="AE70" s="33">
        <v>16.0</v>
      </c>
      <c r="AF70" s="33">
        <v>2.0</v>
      </c>
      <c r="AG70" s="35">
        <v>42.0</v>
      </c>
    </row>
    <row r="71">
      <c r="A71" s="32" t="s">
        <v>359</v>
      </c>
      <c r="B71" s="32">
        <v>2014.0</v>
      </c>
      <c r="C71" s="32" t="s">
        <v>418</v>
      </c>
      <c r="D71" s="33" t="s">
        <v>431</v>
      </c>
      <c r="E71" s="33">
        <v>72.0</v>
      </c>
      <c r="F71" s="33">
        <v>69.0</v>
      </c>
      <c r="G71" s="33">
        <v>76.0</v>
      </c>
      <c r="H71" s="33">
        <v>74.0</v>
      </c>
      <c r="I71" s="33">
        <v>291.0</v>
      </c>
      <c r="J71" s="32">
        <f>+7</f>
        <v>7</v>
      </c>
      <c r="K71" s="34">
        <v>14430.0</v>
      </c>
      <c r="L71" s="33">
        <v>43.0</v>
      </c>
      <c r="M71" s="33">
        <v>21.0</v>
      </c>
      <c r="N71" s="33">
        <v>60.0</v>
      </c>
      <c r="O71" s="33">
        <v>55.0</v>
      </c>
      <c r="P71" s="33">
        <v>27.0</v>
      </c>
      <c r="Q71" s="32" t="s">
        <v>413</v>
      </c>
      <c r="R71" s="35">
        <v>299.5</v>
      </c>
      <c r="S71" s="33">
        <v>35.0</v>
      </c>
      <c r="T71" s="33">
        <v>45.0</v>
      </c>
      <c r="U71" s="32" t="s">
        <v>369</v>
      </c>
      <c r="V71" s="33">
        <v>30.5</v>
      </c>
      <c r="W71" s="33">
        <v>122.0</v>
      </c>
      <c r="X71" s="32" t="s">
        <v>432</v>
      </c>
      <c r="Y71" s="33">
        <f>+5</f>
        <v>5</v>
      </c>
      <c r="Z71" s="33">
        <f>+7</f>
        <v>7</v>
      </c>
      <c r="AA71" s="33">
        <v>-5.0</v>
      </c>
      <c r="AB71" s="33">
        <v>0.0</v>
      </c>
      <c r="AC71" s="33">
        <v>8.0</v>
      </c>
      <c r="AD71" s="33">
        <v>50.0</v>
      </c>
      <c r="AE71" s="33">
        <v>13.0</v>
      </c>
      <c r="AF71" s="33">
        <v>1.0</v>
      </c>
      <c r="AG71" s="35">
        <v>41.5</v>
      </c>
    </row>
    <row r="72">
      <c r="A72" s="32" t="s">
        <v>359</v>
      </c>
      <c r="B72" s="32">
        <v>2014.0</v>
      </c>
      <c r="C72" s="32" t="s">
        <v>232</v>
      </c>
      <c r="D72" s="33" t="s">
        <v>416</v>
      </c>
      <c r="E72" s="33">
        <v>74.0</v>
      </c>
      <c r="F72" s="33">
        <v>69.0</v>
      </c>
      <c r="G72" s="33">
        <v>74.0</v>
      </c>
      <c r="H72" s="33">
        <v>72.0</v>
      </c>
      <c r="I72" s="33">
        <v>289.0</v>
      </c>
      <c r="J72" s="32">
        <f>+5</f>
        <v>5</v>
      </c>
      <c r="K72" s="34">
        <v>25350.0</v>
      </c>
      <c r="L72" s="33">
        <v>83.0</v>
      </c>
      <c r="M72" s="33">
        <v>40.0</v>
      </c>
      <c r="N72" s="33">
        <v>60.0</v>
      </c>
      <c r="O72" s="33">
        <v>39.0</v>
      </c>
      <c r="P72" s="33">
        <v>39.0</v>
      </c>
      <c r="Q72" s="32" t="s">
        <v>419</v>
      </c>
      <c r="R72" s="35">
        <v>302.8</v>
      </c>
      <c r="S72" s="33" t="s">
        <v>455</v>
      </c>
      <c r="T72" s="33">
        <v>56.0</v>
      </c>
      <c r="U72" s="32">
        <v>1.0</v>
      </c>
      <c r="V72" s="33">
        <v>33.3</v>
      </c>
      <c r="W72" s="33">
        <v>133.0</v>
      </c>
      <c r="X72" s="32">
        <v>75.0</v>
      </c>
      <c r="Y72" s="33">
        <f>+2</f>
        <v>2</v>
      </c>
      <c r="Z72" s="33">
        <f>+4</f>
        <v>4</v>
      </c>
      <c r="AA72" s="33">
        <v>-1.0</v>
      </c>
      <c r="AB72" s="33">
        <v>0.0</v>
      </c>
      <c r="AC72" s="33">
        <v>5.0</v>
      </c>
      <c r="AD72" s="33">
        <v>57.0</v>
      </c>
      <c r="AE72" s="33">
        <v>10.0</v>
      </c>
      <c r="AF72" s="33">
        <v>0.0</v>
      </c>
      <c r="AG72" s="35">
        <v>40.5</v>
      </c>
    </row>
    <row r="73">
      <c r="A73" s="32" t="s">
        <v>359</v>
      </c>
      <c r="B73" s="32">
        <v>2014.0</v>
      </c>
      <c r="C73" s="32" t="s">
        <v>170</v>
      </c>
      <c r="D73" s="33" t="s">
        <v>430</v>
      </c>
      <c r="E73" s="33">
        <v>69.0</v>
      </c>
      <c r="F73" s="33">
        <v>72.0</v>
      </c>
      <c r="G73" s="33">
        <v>75.0</v>
      </c>
      <c r="H73" s="33">
        <v>76.0</v>
      </c>
      <c r="I73" s="33">
        <v>292.0</v>
      </c>
      <c r="J73" s="32">
        <f t="shared" ref="J73:J74" si="22">+8</f>
        <v>8</v>
      </c>
      <c r="K73" s="34">
        <v>13520.0</v>
      </c>
      <c r="L73" s="33">
        <v>8.0</v>
      </c>
      <c r="M73" s="33">
        <v>21.0</v>
      </c>
      <c r="N73" s="33">
        <v>48.0</v>
      </c>
      <c r="O73" s="33">
        <v>64.0</v>
      </c>
      <c r="P73" s="33">
        <v>40.0</v>
      </c>
      <c r="Q73" s="32" t="s">
        <v>392</v>
      </c>
      <c r="R73" s="35">
        <v>287.1</v>
      </c>
      <c r="S73" s="33">
        <v>64.0</v>
      </c>
      <c r="T73" s="33">
        <v>43.0</v>
      </c>
      <c r="U73" s="32" t="s">
        <v>397</v>
      </c>
      <c r="V73" s="33">
        <v>30.5</v>
      </c>
      <c r="W73" s="33">
        <v>122.0</v>
      </c>
      <c r="X73" s="32" t="s">
        <v>432</v>
      </c>
      <c r="Y73" s="33">
        <f t="shared" ref="Y73:Z73" si="21">+5</f>
        <v>5</v>
      </c>
      <c r="Z73" s="33">
        <f t="shared" si="21"/>
        <v>5</v>
      </c>
      <c r="AA73" s="33">
        <v>-2.0</v>
      </c>
      <c r="AB73" s="33">
        <v>0.0</v>
      </c>
      <c r="AC73" s="33">
        <v>7.0</v>
      </c>
      <c r="AD73" s="33">
        <v>50.0</v>
      </c>
      <c r="AE73" s="33">
        <v>15.0</v>
      </c>
      <c r="AF73" s="33">
        <v>0.0</v>
      </c>
      <c r="AG73" s="35">
        <v>38.5</v>
      </c>
    </row>
    <row r="74">
      <c r="A74" s="32" t="s">
        <v>359</v>
      </c>
      <c r="B74" s="32">
        <v>2014.0</v>
      </c>
      <c r="C74" s="32" t="s">
        <v>530</v>
      </c>
      <c r="D74" s="33" t="s">
        <v>430</v>
      </c>
      <c r="E74" s="33">
        <v>73.0</v>
      </c>
      <c r="F74" s="33">
        <v>71.0</v>
      </c>
      <c r="G74" s="33">
        <v>75.0</v>
      </c>
      <c r="H74" s="33">
        <v>73.0</v>
      </c>
      <c r="I74" s="33">
        <v>292.0</v>
      </c>
      <c r="J74" s="32">
        <f t="shared" si="22"/>
        <v>8</v>
      </c>
      <c r="K74" s="34">
        <v>13520.0</v>
      </c>
      <c r="L74" s="33">
        <v>62.0</v>
      </c>
      <c r="M74" s="33">
        <v>50.0</v>
      </c>
      <c r="N74" s="33">
        <v>67.0</v>
      </c>
      <c r="O74" s="33">
        <v>64.0</v>
      </c>
      <c r="P74" s="33">
        <v>36.0</v>
      </c>
      <c r="Q74" s="32" t="s">
        <v>374</v>
      </c>
      <c r="R74" s="35">
        <v>278.4</v>
      </c>
      <c r="S74" s="33">
        <v>74.0</v>
      </c>
      <c r="T74" s="33">
        <v>51.0</v>
      </c>
      <c r="U74" s="32" t="s">
        <v>389</v>
      </c>
      <c r="V74" s="33">
        <v>31.8</v>
      </c>
      <c r="W74" s="33">
        <v>127.0</v>
      </c>
      <c r="X74" s="32" t="s">
        <v>438</v>
      </c>
      <c r="Y74" s="33">
        <v>-1.0</v>
      </c>
      <c r="Z74" s="33">
        <f t="shared" ref="Z74:Z75" si="23">+8</f>
        <v>8</v>
      </c>
      <c r="AA74" s="33">
        <f>+1</f>
        <v>1</v>
      </c>
      <c r="AB74" s="33">
        <v>0.0</v>
      </c>
      <c r="AC74" s="33">
        <v>6.0</v>
      </c>
      <c r="AD74" s="33">
        <v>53.0</v>
      </c>
      <c r="AE74" s="33">
        <v>12.0</v>
      </c>
      <c r="AF74" s="33">
        <v>1.0</v>
      </c>
      <c r="AG74" s="35">
        <v>37.5</v>
      </c>
    </row>
    <row r="75">
      <c r="A75" s="32" t="s">
        <v>359</v>
      </c>
      <c r="B75" s="32">
        <v>2014.0</v>
      </c>
      <c r="C75" s="32" t="s">
        <v>509</v>
      </c>
      <c r="D75" s="33" t="s">
        <v>511</v>
      </c>
      <c r="E75" s="33">
        <v>72.0</v>
      </c>
      <c r="F75" s="33">
        <v>72.0</v>
      </c>
      <c r="G75" s="33">
        <v>74.0</v>
      </c>
      <c r="H75" s="33">
        <v>76.0</v>
      </c>
      <c r="I75" s="33">
        <v>294.0</v>
      </c>
      <c r="J75" s="32">
        <f>+10</f>
        <v>10</v>
      </c>
      <c r="K75" s="34">
        <v>12740.0</v>
      </c>
      <c r="L75" s="33">
        <v>43.0</v>
      </c>
      <c r="M75" s="33">
        <v>50.0</v>
      </c>
      <c r="N75" s="33">
        <v>62.0</v>
      </c>
      <c r="O75" s="33">
        <v>71.0</v>
      </c>
      <c r="P75" s="33">
        <v>34.0</v>
      </c>
      <c r="Q75" s="32" t="s">
        <v>395</v>
      </c>
      <c r="R75" s="35">
        <v>292.0</v>
      </c>
      <c r="S75" s="33" t="s">
        <v>431</v>
      </c>
      <c r="T75" s="33">
        <v>44.0</v>
      </c>
      <c r="U75" s="32" t="s">
        <v>416</v>
      </c>
      <c r="V75" s="33">
        <v>30.8</v>
      </c>
      <c r="W75" s="33">
        <v>123.0</v>
      </c>
      <c r="X75" s="32" t="s">
        <v>430</v>
      </c>
      <c r="Y75" s="33">
        <f t="shared" ref="Y75:Y76" si="24">+3</f>
        <v>3</v>
      </c>
      <c r="Z75" s="33">
        <f t="shared" si="23"/>
        <v>8</v>
      </c>
      <c r="AA75" s="33">
        <v>-1.0</v>
      </c>
      <c r="AB75" s="33">
        <v>0.0</v>
      </c>
      <c r="AC75" s="33">
        <v>7.0</v>
      </c>
      <c r="AD75" s="33">
        <v>49.0</v>
      </c>
      <c r="AE75" s="33">
        <v>15.0</v>
      </c>
      <c r="AF75" s="33">
        <v>1.0</v>
      </c>
      <c r="AG75" s="35">
        <v>37.0</v>
      </c>
    </row>
    <row r="76">
      <c r="A76" s="32" t="s">
        <v>359</v>
      </c>
      <c r="B76" s="32">
        <v>2014.0</v>
      </c>
      <c r="C76" s="32" t="s">
        <v>518</v>
      </c>
      <c r="D76" s="33">
        <v>75.0</v>
      </c>
      <c r="E76" s="33">
        <v>71.0</v>
      </c>
      <c r="F76" s="33">
        <v>74.0</v>
      </c>
      <c r="G76" s="33">
        <v>77.0</v>
      </c>
      <c r="H76" s="33">
        <v>78.0</v>
      </c>
      <c r="I76" s="33">
        <v>300.0</v>
      </c>
      <c r="J76" s="32">
        <f>+16</f>
        <v>16</v>
      </c>
      <c r="K76" s="34">
        <v>12350.0</v>
      </c>
      <c r="L76" s="33">
        <v>27.0</v>
      </c>
      <c r="M76" s="33">
        <v>67.0</v>
      </c>
      <c r="N76" s="33">
        <v>75.0</v>
      </c>
      <c r="O76" s="33">
        <v>75.0</v>
      </c>
      <c r="P76" s="33">
        <v>24.0</v>
      </c>
      <c r="Q76" s="32" t="s">
        <v>511</v>
      </c>
      <c r="R76" s="35">
        <v>309.4</v>
      </c>
      <c r="S76" s="33" t="s">
        <v>428</v>
      </c>
      <c r="T76" s="33">
        <v>41.0</v>
      </c>
      <c r="U76" s="32" t="s">
        <v>430</v>
      </c>
      <c r="V76" s="33">
        <v>29.5</v>
      </c>
      <c r="W76" s="33">
        <v>118.0</v>
      </c>
      <c r="X76" s="32" t="s">
        <v>478</v>
      </c>
      <c r="Y76" s="33">
        <f t="shared" si="24"/>
        <v>3</v>
      </c>
      <c r="Z76" s="33">
        <f>+11</f>
        <v>11</v>
      </c>
      <c r="AA76" s="33">
        <f>+2</f>
        <v>2</v>
      </c>
      <c r="AB76" s="33">
        <v>0.0</v>
      </c>
      <c r="AC76" s="33">
        <v>5.0</v>
      </c>
      <c r="AD76" s="33">
        <v>48.0</v>
      </c>
      <c r="AE76" s="33">
        <v>17.0</v>
      </c>
      <c r="AF76" s="33">
        <v>2.0</v>
      </c>
      <c r="AG76" s="35">
        <v>28.5</v>
      </c>
    </row>
    <row r="77">
      <c r="A77" s="32" t="s">
        <v>359</v>
      </c>
      <c r="B77" s="32">
        <v>2014.0</v>
      </c>
      <c r="C77" s="32" t="s">
        <v>271</v>
      </c>
      <c r="D77" s="33" t="s">
        <v>495</v>
      </c>
      <c r="E77" s="33">
        <v>73.0</v>
      </c>
      <c r="F77" s="33">
        <v>73.0</v>
      </c>
      <c r="G77" s="33">
        <v>0.0</v>
      </c>
      <c r="H77" s="33">
        <v>0.0</v>
      </c>
      <c r="I77" s="33">
        <v>146.0</v>
      </c>
      <c r="J77" s="32">
        <f t="shared" ref="J77:J78" si="25">+4</f>
        <v>4</v>
      </c>
      <c r="K77" s="34">
        <v>0.0</v>
      </c>
      <c r="L77" s="33">
        <v>62.0</v>
      </c>
      <c r="M77" s="33">
        <v>76.0</v>
      </c>
      <c r="N77" s="33">
        <v>0.0</v>
      </c>
      <c r="O77" s="33">
        <v>0.0</v>
      </c>
      <c r="P77" s="33">
        <v>18.0</v>
      </c>
      <c r="Q77" s="32">
        <v>0.0</v>
      </c>
      <c r="R77" s="35">
        <v>281.0</v>
      </c>
      <c r="S77" s="33">
        <v>0.0</v>
      </c>
      <c r="T77" s="33">
        <v>24.0</v>
      </c>
      <c r="U77" s="32">
        <v>0.0</v>
      </c>
      <c r="V77" s="33">
        <v>29.0</v>
      </c>
      <c r="W77" s="33">
        <v>58.0</v>
      </c>
      <c r="X77" s="32">
        <v>0.0</v>
      </c>
      <c r="Y77" s="33">
        <v>-3.0</v>
      </c>
      <c r="Z77" s="33">
        <f>+7</f>
        <v>7</v>
      </c>
      <c r="AA77" s="33" t="s">
        <v>85</v>
      </c>
      <c r="AB77" s="33">
        <v>0.0</v>
      </c>
      <c r="AC77" s="33">
        <v>8.0</v>
      </c>
      <c r="AD77" s="33">
        <v>18.0</v>
      </c>
      <c r="AE77" s="33">
        <v>8.0</v>
      </c>
      <c r="AF77" s="33">
        <v>2.0</v>
      </c>
      <c r="AG77" s="35">
        <v>27.0</v>
      </c>
    </row>
    <row r="78">
      <c r="A78" s="32" t="s">
        <v>359</v>
      </c>
      <c r="B78" s="32">
        <v>2014.0</v>
      </c>
      <c r="C78" s="32" t="s">
        <v>363</v>
      </c>
      <c r="D78" s="33" t="s">
        <v>495</v>
      </c>
      <c r="E78" s="33">
        <v>71.0</v>
      </c>
      <c r="F78" s="33">
        <v>75.0</v>
      </c>
      <c r="G78" s="33">
        <v>0.0</v>
      </c>
      <c r="H78" s="33">
        <v>0.0</v>
      </c>
      <c r="I78" s="33">
        <v>146.0</v>
      </c>
      <c r="J78" s="32">
        <f t="shared" si="25"/>
        <v>4</v>
      </c>
      <c r="K78" s="34">
        <v>0.0</v>
      </c>
      <c r="L78" s="33">
        <v>27.0</v>
      </c>
      <c r="M78" s="33">
        <v>76.0</v>
      </c>
      <c r="N78" s="33">
        <v>0.0</v>
      </c>
      <c r="O78" s="33">
        <v>0.0</v>
      </c>
      <c r="P78" s="33">
        <v>11.0</v>
      </c>
      <c r="Q78" s="32">
        <v>0.0</v>
      </c>
      <c r="R78" s="35">
        <v>286.0</v>
      </c>
      <c r="S78" s="33">
        <v>0.0</v>
      </c>
      <c r="T78" s="33">
        <v>22.0</v>
      </c>
      <c r="U78" s="32">
        <v>0.0</v>
      </c>
      <c r="V78" s="33">
        <v>28.0</v>
      </c>
      <c r="W78" s="33">
        <v>56.0</v>
      </c>
      <c r="X78" s="32">
        <v>0.0</v>
      </c>
      <c r="Y78" s="33" t="s">
        <v>85</v>
      </c>
      <c r="Z78" s="33">
        <f>+6</f>
        <v>6</v>
      </c>
      <c r="AA78" s="33">
        <v>-2.0</v>
      </c>
      <c r="AB78" s="33">
        <v>0.0</v>
      </c>
      <c r="AC78" s="33">
        <v>7.0</v>
      </c>
      <c r="AD78" s="33">
        <v>21.0</v>
      </c>
      <c r="AE78" s="33">
        <v>5.0</v>
      </c>
      <c r="AF78" s="33">
        <v>3.0</v>
      </c>
      <c r="AG78" s="35">
        <v>26.0</v>
      </c>
    </row>
    <row r="79">
      <c r="A79" s="32" t="s">
        <v>359</v>
      </c>
      <c r="B79" s="32">
        <v>2014.0</v>
      </c>
      <c r="C79" s="32" t="s">
        <v>267</v>
      </c>
      <c r="D79" s="33" t="s">
        <v>495</v>
      </c>
      <c r="E79" s="33">
        <v>75.0</v>
      </c>
      <c r="F79" s="33">
        <v>72.0</v>
      </c>
      <c r="G79" s="33">
        <v>0.0</v>
      </c>
      <c r="H79" s="33">
        <v>0.0</v>
      </c>
      <c r="I79" s="33">
        <v>147.0</v>
      </c>
      <c r="J79" s="32">
        <f>+5</f>
        <v>5</v>
      </c>
      <c r="K79" s="34">
        <v>0.0</v>
      </c>
      <c r="L79" s="33">
        <v>102.0</v>
      </c>
      <c r="M79" s="33">
        <v>85.0</v>
      </c>
      <c r="N79" s="33">
        <v>0.0</v>
      </c>
      <c r="O79" s="33">
        <v>0.0</v>
      </c>
      <c r="P79" s="33">
        <v>13.0</v>
      </c>
      <c r="Q79" s="32">
        <v>0.0</v>
      </c>
      <c r="R79" s="35">
        <v>299.3</v>
      </c>
      <c r="S79" s="33">
        <v>0.0</v>
      </c>
      <c r="T79" s="33">
        <v>20.0</v>
      </c>
      <c r="U79" s="32">
        <v>0.0</v>
      </c>
      <c r="V79" s="33">
        <v>29.5</v>
      </c>
      <c r="W79" s="33">
        <v>59.0</v>
      </c>
      <c r="X79" s="32">
        <v>0.0</v>
      </c>
      <c r="Y79" s="33">
        <f t="shared" ref="Y79:Y80" si="26">+1</f>
        <v>1</v>
      </c>
      <c r="Z79" s="33">
        <f t="shared" ref="Z79:Z80" si="27">+5</f>
        <v>5</v>
      </c>
      <c r="AA79" s="33">
        <v>-1.0</v>
      </c>
      <c r="AB79" s="33">
        <v>0.0</v>
      </c>
      <c r="AC79" s="33">
        <v>8.0</v>
      </c>
      <c r="AD79" s="33">
        <v>17.0</v>
      </c>
      <c r="AE79" s="33">
        <v>9.0</v>
      </c>
      <c r="AF79" s="33">
        <v>2.0</v>
      </c>
      <c r="AG79" s="35">
        <v>26.0</v>
      </c>
    </row>
    <row r="80">
      <c r="A80" s="32" t="s">
        <v>359</v>
      </c>
      <c r="B80" s="32">
        <v>2014.0</v>
      </c>
      <c r="C80" s="32" t="s">
        <v>535</v>
      </c>
      <c r="D80" s="33" t="s">
        <v>495</v>
      </c>
      <c r="E80" s="33">
        <v>73.0</v>
      </c>
      <c r="F80" s="33">
        <v>73.0</v>
      </c>
      <c r="G80" s="33">
        <v>0.0</v>
      </c>
      <c r="H80" s="33">
        <v>0.0</v>
      </c>
      <c r="I80" s="33">
        <v>146.0</v>
      </c>
      <c r="J80" s="32">
        <f>+4</f>
        <v>4</v>
      </c>
      <c r="K80" s="34">
        <v>0.0</v>
      </c>
      <c r="L80" s="33">
        <v>62.0</v>
      </c>
      <c r="M80" s="33">
        <v>76.0</v>
      </c>
      <c r="N80" s="33">
        <v>0.0</v>
      </c>
      <c r="O80" s="33">
        <v>0.0</v>
      </c>
      <c r="P80" s="33">
        <v>11.0</v>
      </c>
      <c r="Q80" s="32">
        <v>0.0</v>
      </c>
      <c r="R80" s="35">
        <v>318.0</v>
      </c>
      <c r="S80" s="33">
        <v>0.0</v>
      </c>
      <c r="T80" s="33">
        <v>18.0</v>
      </c>
      <c r="U80" s="32">
        <v>0.0</v>
      </c>
      <c r="V80" s="33">
        <v>27.5</v>
      </c>
      <c r="W80" s="33">
        <v>55.0</v>
      </c>
      <c r="X80" s="32">
        <v>0.0</v>
      </c>
      <c r="Y80" s="33">
        <f t="shared" si="26"/>
        <v>1</v>
      </c>
      <c r="Z80" s="33">
        <f t="shared" si="27"/>
        <v>5</v>
      </c>
      <c r="AA80" s="33">
        <v>-2.0</v>
      </c>
      <c r="AB80" s="33">
        <v>0.0</v>
      </c>
      <c r="AC80" s="33">
        <v>7.0</v>
      </c>
      <c r="AD80" s="33">
        <v>20.0</v>
      </c>
      <c r="AE80" s="33">
        <v>7.0</v>
      </c>
      <c r="AF80" s="33">
        <v>2.0</v>
      </c>
      <c r="AG80" s="35">
        <v>25.5</v>
      </c>
    </row>
    <row r="81">
      <c r="A81" s="32" t="s">
        <v>359</v>
      </c>
      <c r="B81" s="32">
        <v>2014.0</v>
      </c>
      <c r="C81" s="32" t="s">
        <v>216</v>
      </c>
      <c r="D81" s="33" t="s">
        <v>495</v>
      </c>
      <c r="E81" s="33">
        <v>75.0</v>
      </c>
      <c r="F81" s="33">
        <v>72.0</v>
      </c>
      <c r="G81" s="33">
        <v>0.0</v>
      </c>
      <c r="H81" s="33">
        <v>0.0</v>
      </c>
      <c r="I81" s="33">
        <v>147.0</v>
      </c>
      <c r="J81" s="32">
        <f t="shared" ref="J81:J82" si="28">+5</f>
        <v>5</v>
      </c>
      <c r="K81" s="34">
        <v>0.0</v>
      </c>
      <c r="L81" s="33">
        <v>102.0</v>
      </c>
      <c r="M81" s="33">
        <v>85.0</v>
      </c>
      <c r="N81" s="33">
        <v>0.0</v>
      </c>
      <c r="O81" s="33">
        <v>0.0</v>
      </c>
      <c r="P81" s="33">
        <v>16.0</v>
      </c>
      <c r="Q81" s="32">
        <v>0.0</v>
      </c>
      <c r="R81" s="35">
        <v>300.8</v>
      </c>
      <c r="S81" s="33">
        <v>0.0</v>
      </c>
      <c r="T81" s="33">
        <v>24.0</v>
      </c>
      <c r="U81" s="32">
        <v>0.0</v>
      </c>
      <c r="V81" s="33">
        <v>31.5</v>
      </c>
      <c r="W81" s="33">
        <v>63.0</v>
      </c>
      <c r="X81" s="32">
        <v>0.0</v>
      </c>
      <c r="Y81" s="33">
        <v>-1.0</v>
      </c>
      <c r="Z81" s="33">
        <f>+7</f>
        <v>7</v>
      </c>
      <c r="AA81" s="33">
        <v>-1.0</v>
      </c>
      <c r="AB81" s="33">
        <v>0.0</v>
      </c>
      <c r="AC81" s="33">
        <v>7.0</v>
      </c>
      <c r="AD81" s="33">
        <v>18.0</v>
      </c>
      <c r="AE81" s="33">
        <v>10.0</v>
      </c>
      <c r="AF81" s="33">
        <v>1.0</v>
      </c>
      <c r="AG81" s="35">
        <v>24.0</v>
      </c>
    </row>
    <row r="82">
      <c r="A82" s="32" t="s">
        <v>359</v>
      </c>
      <c r="B82" s="32">
        <v>2014.0</v>
      </c>
      <c r="C82" s="32" t="s">
        <v>501</v>
      </c>
      <c r="D82" s="33" t="s">
        <v>495</v>
      </c>
      <c r="E82" s="33">
        <v>74.0</v>
      </c>
      <c r="F82" s="33">
        <v>73.0</v>
      </c>
      <c r="G82" s="33">
        <v>0.0</v>
      </c>
      <c r="H82" s="33">
        <v>0.0</v>
      </c>
      <c r="I82" s="33">
        <v>147.0</v>
      </c>
      <c r="J82" s="32">
        <f t="shared" si="28"/>
        <v>5</v>
      </c>
      <c r="K82" s="34">
        <v>0.0</v>
      </c>
      <c r="L82" s="33">
        <v>83.0</v>
      </c>
      <c r="M82" s="33">
        <v>85.0</v>
      </c>
      <c r="N82" s="33">
        <v>0.0</v>
      </c>
      <c r="O82" s="33">
        <v>0.0</v>
      </c>
      <c r="P82" s="33">
        <v>22.0</v>
      </c>
      <c r="Q82" s="32">
        <v>0.0</v>
      </c>
      <c r="R82" s="35">
        <v>293.3</v>
      </c>
      <c r="S82" s="33">
        <v>0.0</v>
      </c>
      <c r="T82" s="33">
        <v>24.0</v>
      </c>
      <c r="U82" s="32">
        <v>0.0</v>
      </c>
      <c r="V82" s="33">
        <v>32.5</v>
      </c>
      <c r="W82" s="33">
        <v>65.0</v>
      </c>
      <c r="X82" s="32">
        <v>0.0</v>
      </c>
      <c r="Y82" s="33">
        <f>+1</f>
        <v>1</v>
      </c>
      <c r="Z82" s="33">
        <f>+3</f>
        <v>3</v>
      </c>
      <c r="AA82" s="33">
        <f>+1</f>
        <v>1</v>
      </c>
      <c r="AB82" s="33">
        <v>0.0</v>
      </c>
      <c r="AC82" s="33">
        <v>7.0</v>
      </c>
      <c r="AD82" s="33">
        <v>18.0</v>
      </c>
      <c r="AE82" s="33">
        <v>10.0</v>
      </c>
      <c r="AF82" s="33">
        <v>1.0</v>
      </c>
      <c r="AG82" s="35">
        <v>24.0</v>
      </c>
    </row>
    <row r="83">
      <c r="A83" s="32" t="s">
        <v>359</v>
      </c>
      <c r="B83" s="32">
        <v>2014.0</v>
      </c>
      <c r="C83" s="32" t="s">
        <v>508</v>
      </c>
      <c r="D83" s="33" t="s">
        <v>495</v>
      </c>
      <c r="E83" s="33">
        <v>78.0</v>
      </c>
      <c r="F83" s="33">
        <v>68.0</v>
      </c>
      <c r="G83" s="33">
        <v>0.0</v>
      </c>
      <c r="H83" s="33">
        <v>0.0</v>
      </c>
      <c r="I83" s="33">
        <v>146.0</v>
      </c>
      <c r="J83" s="32">
        <f>+4</f>
        <v>4</v>
      </c>
      <c r="K83" s="34">
        <v>0.0</v>
      </c>
      <c r="L83" s="33">
        <v>117.0</v>
      </c>
      <c r="M83" s="33">
        <v>76.0</v>
      </c>
      <c r="N83" s="33">
        <v>0.0</v>
      </c>
      <c r="O83" s="33">
        <v>0.0</v>
      </c>
      <c r="P83" s="33">
        <v>16.0</v>
      </c>
      <c r="Q83" s="32">
        <v>0.0</v>
      </c>
      <c r="R83" s="35">
        <v>295.0</v>
      </c>
      <c r="S83" s="33">
        <v>0.0</v>
      </c>
      <c r="T83" s="33">
        <v>23.0</v>
      </c>
      <c r="U83" s="32">
        <v>0.0</v>
      </c>
      <c r="V83" s="33">
        <v>31.0</v>
      </c>
      <c r="W83" s="33">
        <v>62.0</v>
      </c>
      <c r="X83" s="32">
        <v>0.0</v>
      </c>
      <c r="Y83" s="33" t="s">
        <v>85</v>
      </c>
      <c r="Z83" s="33">
        <f>+7</f>
        <v>7</v>
      </c>
      <c r="AA83" s="33">
        <v>-3.0</v>
      </c>
      <c r="AB83" s="33">
        <v>0.0</v>
      </c>
      <c r="AC83" s="33">
        <v>6.0</v>
      </c>
      <c r="AD83" s="33">
        <v>21.0</v>
      </c>
      <c r="AE83" s="33">
        <v>8.0</v>
      </c>
      <c r="AF83" s="33">
        <v>1.0</v>
      </c>
      <c r="AG83" s="35">
        <v>23.5</v>
      </c>
    </row>
    <row r="84">
      <c r="A84" s="32" t="s">
        <v>359</v>
      </c>
      <c r="B84" s="32">
        <v>2014.0</v>
      </c>
      <c r="C84" s="32" t="s">
        <v>87</v>
      </c>
      <c r="D84" s="33" t="s">
        <v>495</v>
      </c>
      <c r="E84" s="33">
        <v>73.0</v>
      </c>
      <c r="F84" s="33">
        <v>74.0</v>
      </c>
      <c r="G84" s="33">
        <v>0.0</v>
      </c>
      <c r="H84" s="33">
        <v>0.0</v>
      </c>
      <c r="I84" s="33">
        <v>147.0</v>
      </c>
      <c r="J84" s="32">
        <f t="shared" ref="J84:J85" si="29">+5</f>
        <v>5</v>
      </c>
      <c r="K84" s="34">
        <v>0.0</v>
      </c>
      <c r="L84" s="33">
        <v>62.0</v>
      </c>
      <c r="M84" s="33">
        <v>85.0</v>
      </c>
      <c r="N84" s="33">
        <v>0.0</v>
      </c>
      <c r="O84" s="33">
        <v>0.0</v>
      </c>
      <c r="P84" s="33">
        <v>22.0</v>
      </c>
      <c r="Q84" s="32">
        <v>0.0</v>
      </c>
      <c r="R84" s="35">
        <v>294.5</v>
      </c>
      <c r="S84" s="33">
        <v>0.0</v>
      </c>
      <c r="T84" s="33">
        <v>23.0</v>
      </c>
      <c r="U84" s="32">
        <v>0.0</v>
      </c>
      <c r="V84" s="33">
        <v>31.0</v>
      </c>
      <c r="W84" s="33">
        <v>62.0</v>
      </c>
      <c r="X84" s="32">
        <v>0.0</v>
      </c>
      <c r="Y84" s="33">
        <f>+3</f>
        <v>3</v>
      </c>
      <c r="Z84" s="33">
        <f>+4</f>
        <v>4</v>
      </c>
      <c r="AA84" s="33">
        <v>-2.0</v>
      </c>
      <c r="AB84" s="33">
        <v>0.0</v>
      </c>
      <c r="AC84" s="33">
        <v>7.0</v>
      </c>
      <c r="AD84" s="33">
        <v>17.0</v>
      </c>
      <c r="AE84" s="33">
        <v>12.0</v>
      </c>
      <c r="AF84" s="33">
        <v>0.0</v>
      </c>
      <c r="AG84" s="35">
        <v>23.5</v>
      </c>
    </row>
    <row r="85">
      <c r="A85" s="32" t="s">
        <v>359</v>
      </c>
      <c r="B85" s="32">
        <v>2014.0</v>
      </c>
      <c r="C85" s="32" t="s">
        <v>568</v>
      </c>
      <c r="D85" s="33" t="s">
        <v>495</v>
      </c>
      <c r="E85" s="33">
        <v>74.0</v>
      </c>
      <c r="F85" s="33">
        <v>73.0</v>
      </c>
      <c r="G85" s="33">
        <v>0.0</v>
      </c>
      <c r="H85" s="33">
        <v>0.0</v>
      </c>
      <c r="I85" s="33">
        <v>147.0</v>
      </c>
      <c r="J85" s="32">
        <f t="shared" si="29"/>
        <v>5</v>
      </c>
      <c r="K85" s="34">
        <v>0.0</v>
      </c>
      <c r="L85" s="33">
        <v>83.0</v>
      </c>
      <c r="M85" s="33">
        <v>85.0</v>
      </c>
      <c r="N85" s="33">
        <v>0.0</v>
      </c>
      <c r="O85" s="33">
        <v>0.0</v>
      </c>
      <c r="P85" s="33">
        <v>15.0</v>
      </c>
      <c r="Q85" s="32">
        <v>0.0</v>
      </c>
      <c r="R85" s="35">
        <v>279.0</v>
      </c>
      <c r="S85" s="33">
        <v>0.0</v>
      </c>
      <c r="T85" s="33">
        <v>22.0</v>
      </c>
      <c r="U85" s="32">
        <v>0.0</v>
      </c>
      <c r="V85" s="33">
        <v>30.0</v>
      </c>
      <c r="W85" s="33">
        <v>60.0</v>
      </c>
      <c r="X85" s="32">
        <v>0.0</v>
      </c>
      <c r="Y85" s="33">
        <v>-2.0</v>
      </c>
      <c r="Z85" s="33">
        <f>+8</f>
        <v>8</v>
      </c>
      <c r="AA85" s="33">
        <v>-1.0</v>
      </c>
      <c r="AB85" s="33">
        <v>0.0</v>
      </c>
      <c r="AC85" s="33">
        <v>6.0</v>
      </c>
      <c r="AD85" s="33">
        <v>21.0</v>
      </c>
      <c r="AE85" s="33">
        <v>7.0</v>
      </c>
      <c r="AF85" s="33">
        <v>2.0</v>
      </c>
      <c r="AG85" s="35">
        <v>23.0</v>
      </c>
    </row>
    <row r="86">
      <c r="A86" s="32" t="s">
        <v>359</v>
      </c>
      <c r="B86" s="32">
        <v>2014.0</v>
      </c>
      <c r="C86" s="32" t="s">
        <v>480</v>
      </c>
      <c r="D86" s="33" t="s">
        <v>495</v>
      </c>
      <c r="E86" s="33">
        <v>78.0</v>
      </c>
      <c r="F86" s="33">
        <v>70.0</v>
      </c>
      <c r="G86" s="33">
        <v>0.0</v>
      </c>
      <c r="H86" s="33">
        <v>0.0</v>
      </c>
      <c r="I86" s="33">
        <v>148.0</v>
      </c>
      <c r="J86" s="32">
        <f>+6</f>
        <v>6</v>
      </c>
      <c r="K86" s="34">
        <v>0.0</v>
      </c>
      <c r="L86" s="33">
        <v>117.0</v>
      </c>
      <c r="M86" s="33">
        <v>97.0</v>
      </c>
      <c r="N86" s="33">
        <v>0.0</v>
      </c>
      <c r="O86" s="33">
        <v>0.0</v>
      </c>
      <c r="P86" s="33">
        <v>13.0</v>
      </c>
      <c r="Q86" s="32">
        <v>0.0</v>
      </c>
      <c r="R86" s="35">
        <v>287.8</v>
      </c>
      <c r="S86" s="33">
        <v>0.0</v>
      </c>
      <c r="T86" s="33">
        <v>21.0</v>
      </c>
      <c r="U86" s="32">
        <v>0.0</v>
      </c>
      <c r="V86" s="33">
        <v>29.5</v>
      </c>
      <c r="W86" s="33">
        <v>59.0</v>
      </c>
      <c r="X86" s="32">
        <v>0.0</v>
      </c>
      <c r="Y86" s="33">
        <v>-1.0</v>
      </c>
      <c r="Z86" s="33">
        <f t="shared" ref="Z86:Z87" si="30">+5</f>
        <v>5</v>
      </c>
      <c r="AA86" s="33">
        <f>+2</f>
        <v>2</v>
      </c>
      <c r="AB86" s="33">
        <v>0.0</v>
      </c>
      <c r="AC86" s="33">
        <v>6.0</v>
      </c>
      <c r="AD86" s="33">
        <v>21.0</v>
      </c>
      <c r="AE86" s="33">
        <v>7.0</v>
      </c>
      <c r="AF86" s="33">
        <v>2.0</v>
      </c>
      <c r="AG86" s="35">
        <v>23.0</v>
      </c>
    </row>
    <row r="87">
      <c r="A87" s="32" t="s">
        <v>359</v>
      </c>
      <c r="B87" s="32">
        <v>2014.0</v>
      </c>
      <c r="C87" s="32" t="s">
        <v>236</v>
      </c>
      <c r="D87" s="33" t="s">
        <v>495</v>
      </c>
      <c r="E87" s="33">
        <v>73.0</v>
      </c>
      <c r="F87" s="33">
        <v>76.0</v>
      </c>
      <c r="G87" s="33">
        <v>0.0</v>
      </c>
      <c r="H87" s="33">
        <v>0.0</v>
      </c>
      <c r="I87" s="33">
        <v>149.0</v>
      </c>
      <c r="J87" s="32">
        <f>+7</f>
        <v>7</v>
      </c>
      <c r="K87" s="34">
        <v>0.0</v>
      </c>
      <c r="L87" s="33">
        <v>62.0</v>
      </c>
      <c r="M87" s="33">
        <v>103.0</v>
      </c>
      <c r="N87" s="33">
        <v>0.0</v>
      </c>
      <c r="O87" s="33">
        <v>0.0</v>
      </c>
      <c r="P87" s="33">
        <v>15.0</v>
      </c>
      <c r="Q87" s="32">
        <v>0.0</v>
      </c>
      <c r="R87" s="35">
        <v>294.5</v>
      </c>
      <c r="S87" s="33">
        <v>0.0</v>
      </c>
      <c r="T87" s="33">
        <v>21.0</v>
      </c>
      <c r="U87" s="32">
        <v>0.0</v>
      </c>
      <c r="V87" s="33">
        <v>31.0</v>
      </c>
      <c r="W87" s="33">
        <v>62.0</v>
      </c>
      <c r="X87" s="32">
        <v>0.0</v>
      </c>
      <c r="Y87" s="33">
        <f>+1</f>
        <v>1</v>
      </c>
      <c r="Z87" s="33">
        <f t="shared" si="30"/>
        <v>5</v>
      </c>
      <c r="AA87" s="33">
        <f>+1</f>
        <v>1</v>
      </c>
      <c r="AB87" s="33">
        <v>0.0</v>
      </c>
      <c r="AC87" s="33">
        <v>6.0</v>
      </c>
      <c r="AD87" s="33">
        <v>21.0</v>
      </c>
      <c r="AE87" s="33">
        <v>7.0</v>
      </c>
      <c r="AF87" s="33">
        <v>2.0</v>
      </c>
      <c r="AG87" s="35">
        <v>23.0</v>
      </c>
    </row>
    <row r="88">
      <c r="A88" s="32" t="s">
        <v>359</v>
      </c>
      <c r="B88" s="32">
        <v>2014.0</v>
      </c>
      <c r="C88" s="32" t="s">
        <v>407</v>
      </c>
      <c r="D88" s="33" t="s">
        <v>495</v>
      </c>
      <c r="E88" s="33">
        <v>73.0</v>
      </c>
      <c r="F88" s="33">
        <v>73.0</v>
      </c>
      <c r="G88" s="33">
        <v>0.0</v>
      </c>
      <c r="H88" s="33">
        <v>0.0</v>
      </c>
      <c r="I88" s="33">
        <v>146.0</v>
      </c>
      <c r="J88" s="32">
        <f t="shared" ref="J88:J89" si="31">+4</f>
        <v>4</v>
      </c>
      <c r="K88" s="34">
        <v>0.0</v>
      </c>
      <c r="L88" s="33">
        <v>62.0</v>
      </c>
      <c r="M88" s="33">
        <v>76.0</v>
      </c>
      <c r="N88" s="33">
        <v>0.0</v>
      </c>
      <c r="O88" s="33">
        <v>0.0</v>
      </c>
      <c r="P88" s="33">
        <v>15.0</v>
      </c>
      <c r="Q88" s="32">
        <v>0.0</v>
      </c>
      <c r="R88" s="35">
        <v>292.8</v>
      </c>
      <c r="S88" s="33">
        <v>0.0</v>
      </c>
      <c r="T88" s="33">
        <v>23.0</v>
      </c>
      <c r="U88" s="32">
        <v>0.0</v>
      </c>
      <c r="V88" s="33">
        <v>30.0</v>
      </c>
      <c r="W88" s="33">
        <v>60.0</v>
      </c>
      <c r="X88" s="32">
        <v>0.0</v>
      </c>
      <c r="Y88" s="33" t="s">
        <v>85</v>
      </c>
      <c r="Z88" s="33">
        <f>+7</f>
        <v>7</v>
      </c>
      <c r="AA88" s="33">
        <v>-3.0</v>
      </c>
      <c r="AB88" s="33">
        <v>0.0</v>
      </c>
      <c r="AC88" s="33">
        <v>5.0</v>
      </c>
      <c r="AD88" s="33">
        <v>24.0</v>
      </c>
      <c r="AE88" s="33">
        <v>5.0</v>
      </c>
      <c r="AF88" s="33">
        <v>2.0</v>
      </c>
      <c r="AG88" s="35">
        <v>22.5</v>
      </c>
    </row>
    <row r="89">
      <c r="A89" s="32" t="s">
        <v>359</v>
      </c>
      <c r="B89" s="32">
        <v>2014.0</v>
      </c>
      <c r="C89" s="32" t="s">
        <v>106</v>
      </c>
      <c r="D89" s="33" t="s">
        <v>495</v>
      </c>
      <c r="E89" s="33">
        <v>74.0</v>
      </c>
      <c r="F89" s="33">
        <v>72.0</v>
      </c>
      <c r="G89" s="33">
        <v>0.0</v>
      </c>
      <c r="H89" s="33">
        <v>0.0</v>
      </c>
      <c r="I89" s="33">
        <v>146.0</v>
      </c>
      <c r="J89" s="32">
        <f t="shared" si="31"/>
        <v>4</v>
      </c>
      <c r="K89" s="34">
        <v>0.0</v>
      </c>
      <c r="L89" s="33">
        <v>83.0</v>
      </c>
      <c r="M89" s="33">
        <v>76.0</v>
      </c>
      <c r="N89" s="33">
        <v>0.0</v>
      </c>
      <c r="O89" s="33">
        <v>0.0</v>
      </c>
      <c r="P89" s="33">
        <v>16.0</v>
      </c>
      <c r="Q89" s="32">
        <v>0.0</v>
      </c>
      <c r="R89" s="35">
        <v>297.3</v>
      </c>
      <c r="S89" s="33">
        <v>0.0</v>
      </c>
      <c r="T89" s="33">
        <v>25.0</v>
      </c>
      <c r="U89" s="32">
        <v>0.0</v>
      </c>
      <c r="V89" s="33">
        <v>31.5</v>
      </c>
      <c r="W89" s="33">
        <v>63.0</v>
      </c>
      <c r="X89" s="32">
        <v>0.0</v>
      </c>
      <c r="Y89" s="33">
        <f>+1</f>
        <v>1</v>
      </c>
      <c r="Z89" s="33" t="s">
        <v>85</v>
      </c>
      <c r="AA89" s="33">
        <f>+3</f>
        <v>3</v>
      </c>
      <c r="AB89" s="33">
        <v>0.0</v>
      </c>
      <c r="AC89" s="33">
        <v>5.0</v>
      </c>
      <c r="AD89" s="33">
        <v>24.0</v>
      </c>
      <c r="AE89" s="33">
        <v>5.0</v>
      </c>
      <c r="AF89" s="33">
        <v>2.0</v>
      </c>
      <c r="AG89" s="35">
        <v>22.5</v>
      </c>
    </row>
    <row r="90">
      <c r="A90" s="32" t="s">
        <v>359</v>
      </c>
      <c r="B90" s="32">
        <v>2014.0</v>
      </c>
      <c r="C90" s="32" t="s">
        <v>213</v>
      </c>
      <c r="D90" s="33" t="s">
        <v>495</v>
      </c>
      <c r="E90" s="33">
        <v>73.0</v>
      </c>
      <c r="F90" s="33">
        <v>75.0</v>
      </c>
      <c r="G90" s="33">
        <v>0.0</v>
      </c>
      <c r="H90" s="33">
        <v>0.0</v>
      </c>
      <c r="I90" s="33">
        <v>148.0</v>
      </c>
      <c r="J90" s="32">
        <f>+6</f>
        <v>6</v>
      </c>
      <c r="K90" s="34">
        <v>0.0</v>
      </c>
      <c r="L90" s="33">
        <v>62.0</v>
      </c>
      <c r="M90" s="33">
        <v>97.0</v>
      </c>
      <c r="N90" s="33">
        <v>0.0</v>
      </c>
      <c r="O90" s="33">
        <v>0.0</v>
      </c>
      <c r="P90" s="33">
        <v>17.0</v>
      </c>
      <c r="Q90" s="32">
        <v>0.0</v>
      </c>
      <c r="R90" s="35">
        <v>319.0</v>
      </c>
      <c r="S90" s="33">
        <v>0.0</v>
      </c>
      <c r="T90" s="33">
        <v>24.0</v>
      </c>
      <c r="U90" s="32">
        <v>0.0</v>
      </c>
      <c r="V90" s="33">
        <v>32.5</v>
      </c>
      <c r="W90" s="33">
        <v>65.0</v>
      </c>
      <c r="X90" s="32">
        <v>0.0</v>
      </c>
      <c r="Y90" s="33">
        <f>+2</f>
        <v>2</v>
      </c>
      <c r="Z90" s="33">
        <f>+7</f>
        <v>7</v>
      </c>
      <c r="AA90" s="33">
        <v>-3.0</v>
      </c>
      <c r="AB90" s="33">
        <v>0.0</v>
      </c>
      <c r="AC90" s="33">
        <v>6.0</v>
      </c>
      <c r="AD90" s="33">
        <v>20.0</v>
      </c>
      <c r="AE90" s="33">
        <v>9.0</v>
      </c>
      <c r="AF90" s="33">
        <v>1.0</v>
      </c>
      <c r="AG90" s="35">
        <v>22.5</v>
      </c>
    </row>
    <row r="91">
      <c r="A91" s="32" t="s">
        <v>359</v>
      </c>
      <c r="B91" s="32">
        <v>2014.0</v>
      </c>
      <c r="C91" s="32" t="s">
        <v>667</v>
      </c>
      <c r="D91" s="33" t="s">
        <v>495</v>
      </c>
      <c r="E91" s="33">
        <v>73.0</v>
      </c>
      <c r="F91" s="33">
        <v>76.0</v>
      </c>
      <c r="G91" s="33">
        <v>0.0</v>
      </c>
      <c r="H91" s="33">
        <v>0.0</v>
      </c>
      <c r="I91" s="33">
        <v>149.0</v>
      </c>
      <c r="J91" s="32">
        <f>+7</f>
        <v>7</v>
      </c>
      <c r="K91" s="34">
        <v>0.0</v>
      </c>
      <c r="L91" s="33">
        <v>62.0</v>
      </c>
      <c r="M91" s="33">
        <v>103.0</v>
      </c>
      <c r="N91" s="33">
        <v>0.0</v>
      </c>
      <c r="O91" s="33">
        <v>0.0</v>
      </c>
      <c r="P91" s="33">
        <v>17.0</v>
      </c>
      <c r="Q91" s="32">
        <v>0.0</v>
      </c>
      <c r="R91" s="35">
        <v>290.8</v>
      </c>
      <c r="S91" s="33">
        <v>0.0</v>
      </c>
      <c r="T91" s="33">
        <v>19.0</v>
      </c>
      <c r="U91" s="32">
        <v>0.0</v>
      </c>
      <c r="V91" s="33">
        <v>29.5</v>
      </c>
      <c r="W91" s="33">
        <v>59.0</v>
      </c>
      <c r="X91" s="32">
        <v>0.0</v>
      </c>
      <c r="Y91" s="33">
        <f t="shared" ref="Y91:Y92" si="32">+4</f>
        <v>4</v>
      </c>
      <c r="Z91" s="33">
        <f>+3</f>
        <v>3</v>
      </c>
      <c r="AA91" s="33" t="s">
        <v>85</v>
      </c>
      <c r="AB91" s="33">
        <v>0.0</v>
      </c>
      <c r="AC91" s="33">
        <v>6.0</v>
      </c>
      <c r="AD91" s="33">
        <v>20.0</v>
      </c>
      <c r="AE91" s="33">
        <v>9.0</v>
      </c>
      <c r="AF91" s="33">
        <v>1.0</v>
      </c>
      <c r="AG91" s="35">
        <v>22.5</v>
      </c>
    </row>
    <row r="92">
      <c r="A92" s="32" t="s">
        <v>359</v>
      </c>
      <c r="B92" s="32">
        <v>2014.0</v>
      </c>
      <c r="C92" s="32" t="s">
        <v>256</v>
      </c>
      <c r="D92" s="33" t="s">
        <v>495</v>
      </c>
      <c r="E92" s="33">
        <v>75.0</v>
      </c>
      <c r="F92" s="33">
        <v>71.0</v>
      </c>
      <c r="G92" s="33">
        <v>0.0</v>
      </c>
      <c r="H92" s="33">
        <v>0.0</v>
      </c>
      <c r="I92" s="33">
        <v>146.0</v>
      </c>
      <c r="J92" s="32">
        <f>+4</f>
        <v>4</v>
      </c>
      <c r="K92" s="34">
        <v>0.0</v>
      </c>
      <c r="L92" s="33">
        <v>102.0</v>
      </c>
      <c r="M92" s="33">
        <v>76.0</v>
      </c>
      <c r="N92" s="33">
        <v>0.0</v>
      </c>
      <c r="O92" s="33">
        <v>0.0</v>
      </c>
      <c r="P92" s="33">
        <v>17.0</v>
      </c>
      <c r="Q92" s="32">
        <v>0.0</v>
      </c>
      <c r="R92" s="35">
        <v>296.0</v>
      </c>
      <c r="S92" s="33">
        <v>0.0</v>
      </c>
      <c r="T92" s="33">
        <v>25.0</v>
      </c>
      <c r="U92" s="32">
        <v>0.0</v>
      </c>
      <c r="V92" s="33">
        <v>30.5</v>
      </c>
      <c r="W92" s="33">
        <v>61.0</v>
      </c>
      <c r="X92" s="32">
        <v>0.0</v>
      </c>
      <c r="Y92" s="33">
        <f t="shared" si="32"/>
        <v>4</v>
      </c>
      <c r="Z92" s="33">
        <f>+1</f>
        <v>1</v>
      </c>
      <c r="AA92" s="33">
        <v>-1.0</v>
      </c>
      <c r="AB92" s="33">
        <v>0.0</v>
      </c>
      <c r="AC92" s="33">
        <v>5.0</v>
      </c>
      <c r="AD92" s="33">
        <v>23.0</v>
      </c>
      <c r="AE92" s="33">
        <v>7.0</v>
      </c>
      <c r="AF92" s="33">
        <v>1.0</v>
      </c>
      <c r="AG92" s="35">
        <v>22.0</v>
      </c>
    </row>
    <row r="93">
      <c r="A93" s="32" t="s">
        <v>359</v>
      </c>
      <c r="B93" s="32">
        <v>2014.0</v>
      </c>
      <c r="C93" s="32" t="s">
        <v>440</v>
      </c>
      <c r="D93" s="33" t="s">
        <v>495</v>
      </c>
      <c r="E93" s="33">
        <v>74.0</v>
      </c>
      <c r="F93" s="33">
        <v>75.0</v>
      </c>
      <c r="G93" s="33">
        <v>0.0</v>
      </c>
      <c r="H93" s="33">
        <v>0.0</v>
      </c>
      <c r="I93" s="33">
        <v>149.0</v>
      </c>
      <c r="J93" s="32">
        <f>+7</f>
        <v>7</v>
      </c>
      <c r="K93" s="34">
        <v>0.0</v>
      </c>
      <c r="L93" s="33">
        <v>83.0</v>
      </c>
      <c r="M93" s="33">
        <v>103.0</v>
      </c>
      <c r="N93" s="33">
        <v>0.0</v>
      </c>
      <c r="O93" s="33">
        <v>0.0</v>
      </c>
      <c r="P93" s="33">
        <v>16.0</v>
      </c>
      <c r="Q93" s="32">
        <v>0.0</v>
      </c>
      <c r="R93" s="35">
        <v>301.0</v>
      </c>
      <c r="S93" s="33">
        <v>0.0</v>
      </c>
      <c r="T93" s="33">
        <v>20.0</v>
      </c>
      <c r="U93" s="32">
        <v>0.0</v>
      </c>
      <c r="V93" s="33">
        <v>30.5</v>
      </c>
      <c r="W93" s="33">
        <v>61.0</v>
      </c>
      <c r="X93" s="32">
        <v>0.0</v>
      </c>
      <c r="Y93" s="33">
        <f>+1</f>
        <v>1</v>
      </c>
      <c r="Z93" s="33">
        <f>+8</f>
        <v>8</v>
      </c>
      <c r="AA93" s="33">
        <v>-2.0</v>
      </c>
      <c r="AB93" s="33">
        <v>0.0</v>
      </c>
      <c r="AC93" s="33">
        <v>7.0</v>
      </c>
      <c r="AD93" s="33">
        <v>16.0</v>
      </c>
      <c r="AE93" s="33">
        <v>12.0</v>
      </c>
      <c r="AF93" s="33">
        <v>1.0</v>
      </c>
      <c r="AG93" s="35">
        <v>22.0</v>
      </c>
    </row>
    <row r="94">
      <c r="A94" s="32" t="s">
        <v>359</v>
      </c>
      <c r="B94" s="32">
        <v>2014.0</v>
      </c>
      <c r="C94" s="34" t="s">
        <v>242</v>
      </c>
      <c r="D94" s="33" t="s">
        <v>495</v>
      </c>
      <c r="E94" s="33">
        <v>73.0</v>
      </c>
      <c r="F94" s="33">
        <v>74.0</v>
      </c>
      <c r="G94" s="33">
        <v>0.0</v>
      </c>
      <c r="H94" s="33">
        <v>0.0</v>
      </c>
      <c r="I94" s="33">
        <v>147.0</v>
      </c>
      <c r="J94" s="34">
        <f>+5</f>
        <v>5</v>
      </c>
      <c r="K94" s="34">
        <v>0.0</v>
      </c>
      <c r="L94" s="33">
        <v>62.0</v>
      </c>
      <c r="M94" s="33">
        <v>85.0</v>
      </c>
      <c r="N94" s="33">
        <v>0.0</v>
      </c>
      <c r="O94" s="33">
        <v>0.0</v>
      </c>
      <c r="P94" s="33">
        <v>16.0</v>
      </c>
      <c r="Q94" s="32">
        <v>0.0</v>
      </c>
      <c r="R94" s="35">
        <v>295.5</v>
      </c>
      <c r="S94" s="33">
        <v>0.0</v>
      </c>
      <c r="T94" s="33">
        <v>25.0</v>
      </c>
      <c r="U94" s="32">
        <v>0.0</v>
      </c>
      <c r="V94" s="33">
        <v>33.0</v>
      </c>
      <c r="W94" s="33">
        <v>66.0</v>
      </c>
      <c r="X94" s="32">
        <v>0.0</v>
      </c>
      <c r="Y94" s="33" t="s">
        <v>85</v>
      </c>
      <c r="Z94" s="33">
        <f>+6</f>
        <v>6</v>
      </c>
      <c r="AA94" s="33">
        <v>-1.0</v>
      </c>
      <c r="AB94" s="33">
        <v>1.0</v>
      </c>
      <c r="AC94" s="33">
        <v>2.0</v>
      </c>
      <c r="AD94" s="33">
        <v>24.0</v>
      </c>
      <c r="AE94" s="33">
        <v>9.0</v>
      </c>
      <c r="AF94" s="33">
        <v>0.0</v>
      </c>
      <c r="AG94" s="35">
        <v>21.5</v>
      </c>
    </row>
    <row r="95">
      <c r="A95" s="32" t="s">
        <v>359</v>
      </c>
      <c r="B95" s="32">
        <v>2014.0</v>
      </c>
      <c r="C95" s="32" t="s">
        <v>728</v>
      </c>
      <c r="D95" s="33" t="s">
        <v>495</v>
      </c>
      <c r="E95" s="33">
        <v>74.0</v>
      </c>
      <c r="F95" s="33">
        <v>74.0</v>
      </c>
      <c r="G95" s="33">
        <v>0.0</v>
      </c>
      <c r="H95" s="33">
        <v>0.0</v>
      </c>
      <c r="I95" s="33">
        <v>148.0</v>
      </c>
      <c r="J95" s="32">
        <f>+6</f>
        <v>6</v>
      </c>
      <c r="K95" s="34">
        <v>0.0</v>
      </c>
      <c r="L95" s="33">
        <v>83.0</v>
      </c>
      <c r="M95" s="33">
        <v>97.0</v>
      </c>
      <c r="N95" s="33">
        <v>0.0</v>
      </c>
      <c r="O95" s="33">
        <v>0.0</v>
      </c>
      <c r="P95" s="33">
        <v>23.0</v>
      </c>
      <c r="Q95" s="32">
        <v>0.0</v>
      </c>
      <c r="R95" s="35">
        <v>291.0</v>
      </c>
      <c r="S95" s="33">
        <v>0.0</v>
      </c>
      <c r="T95" s="33">
        <v>16.0</v>
      </c>
      <c r="U95" s="32">
        <v>0.0</v>
      </c>
      <c r="V95" s="33">
        <v>28.5</v>
      </c>
      <c r="W95" s="33">
        <v>57.0</v>
      </c>
      <c r="X95" s="32">
        <v>0.0</v>
      </c>
      <c r="Y95" s="33">
        <f>+2</f>
        <v>2</v>
      </c>
      <c r="Z95" s="33">
        <f>+5</f>
        <v>5</v>
      </c>
      <c r="AA95" s="33">
        <v>-1.0</v>
      </c>
      <c r="AB95" s="33">
        <v>0.0</v>
      </c>
      <c r="AC95" s="33">
        <v>6.0</v>
      </c>
      <c r="AD95" s="33">
        <v>19.0</v>
      </c>
      <c r="AE95" s="33">
        <v>10.0</v>
      </c>
      <c r="AF95" s="33">
        <v>1.0</v>
      </c>
      <c r="AG95" s="35">
        <v>21.5</v>
      </c>
    </row>
    <row r="96">
      <c r="A96" s="32" t="s">
        <v>359</v>
      </c>
      <c r="B96" s="32">
        <v>2014.0</v>
      </c>
      <c r="C96" s="32" t="s">
        <v>441</v>
      </c>
      <c r="D96" s="33" t="s">
        <v>495</v>
      </c>
      <c r="E96" s="33">
        <v>74.0</v>
      </c>
      <c r="F96" s="33">
        <v>79.0</v>
      </c>
      <c r="G96" s="33">
        <v>0.0</v>
      </c>
      <c r="H96" s="33">
        <v>0.0</v>
      </c>
      <c r="I96" s="33">
        <v>153.0</v>
      </c>
      <c r="J96" s="32">
        <f>+11</f>
        <v>11</v>
      </c>
      <c r="K96" s="34">
        <v>0.0</v>
      </c>
      <c r="L96" s="33">
        <v>83.0</v>
      </c>
      <c r="M96" s="33">
        <v>118.0</v>
      </c>
      <c r="N96" s="33">
        <v>0.0</v>
      </c>
      <c r="O96" s="33">
        <v>0.0</v>
      </c>
      <c r="P96" s="33">
        <v>9.0</v>
      </c>
      <c r="Q96" s="32">
        <v>0.0</v>
      </c>
      <c r="R96" s="35">
        <v>303.3</v>
      </c>
      <c r="S96" s="33">
        <v>0.0</v>
      </c>
      <c r="T96" s="33">
        <v>19.0</v>
      </c>
      <c r="U96" s="32">
        <v>0.0</v>
      </c>
      <c r="V96" s="33">
        <v>28.5</v>
      </c>
      <c r="W96" s="33">
        <v>57.0</v>
      </c>
      <c r="X96" s="32">
        <v>0.0</v>
      </c>
      <c r="Y96" s="33">
        <f t="shared" ref="Y96:Y97" si="33">+1</f>
        <v>1</v>
      </c>
      <c r="Z96" s="33">
        <f>+9</f>
        <v>9</v>
      </c>
      <c r="AA96" s="33">
        <f>+1</f>
        <v>1</v>
      </c>
      <c r="AB96" s="33">
        <v>0.0</v>
      </c>
      <c r="AC96" s="33">
        <v>7.0</v>
      </c>
      <c r="AD96" s="33">
        <v>18.0</v>
      </c>
      <c r="AE96" s="33">
        <v>5.0</v>
      </c>
      <c r="AF96" s="33">
        <v>6.0</v>
      </c>
      <c r="AG96" s="35">
        <v>21.5</v>
      </c>
    </row>
    <row r="97">
      <c r="A97" s="32" t="s">
        <v>359</v>
      </c>
      <c r="B97" s="32">
        <v>2014.0</v>
      </c>
      <c r="C97" s="32" t="s">
        <v>169</v>
      </c>
      <c r="D97" s="33" t="s">
        <v>495</v>
      </c>
      <c r="E97" s="33">
        <v>76.0</v>
      </c>
      <c r="F97" s="33">
        <v>71.0</v>
      </c>
      <c r="G97" s="33">
        <v>0.0</v>
      </c>
      <c r="H97" s="33">
        <v>0.0</v>
      </c>
      <c r="I97" s="33">
        <v>147.0</v>
      </c>
      <c r="J97" s="32">
        <f t="shared" ref="J97:J98" si="34">+5</f>
        <v>5</v>
      </c>
      <c r="K97" s="34">
        <v>0.0</v>
      </c>
      <c r="L97" s="33">
        <v>112.0</v>
      </c>
      <c r="M97" s="33">
        <v>85.0</v>
      </c>
      <c r="N97" s="33">
        <v>0.0</v>
      </c>
      <c r="O97" s="33">
        <v>0.0</v>
      </c>
      <c r="P97" s="33">
        <v>11.0</v>
      </c>
      <c r="Q97" s="32">
        <v>0.0</v>
      </c>
      <c r="R97" s="35">
        <v>304.3</v>
      </c>
      <c r="S97" s="33">
        <v>0.0</v>
      </c>
      <c r="T97" s="33">
        <v>16.0</v>
      </c>
      <c r="U97" s="32">
        <v>0.0</v>
      </c>
      <c r="V97" s="33">
        <v>27.5</v>
      </c>
      <c r="W97" s="33">
        <v>55.0</v>
      </c>
      <c r="X97" s="32">
        <v>0.0</v>
      </c>
      <c r="Y97" s="33">
        <f t="shared" si="33"/>
        <v>1</v>
      </c>
      <c r="Z97" s="33">
        <f>+5</f>
        <v>5</v>
      </c>
      <c r="AA97" s="33">
        <v>-1.0</v>
      </c>
      <c r="AB97" s="33">
        <v>0.0</v>
      </c>
      <c r="AC97" s="33">
        <v>5.0</v>
      </c>
      <c r="AD97" s="33">
        <v>22.0</v>
      </c>
      <c r="AE97" s="33">
        <v>8.0</v>
      </c>
      <c r="AF97" s="33">
        <v>1.0</v>
      </c>
      <c r="AG97" s="35">
        <v>21.0</v>
      </c>
    </row>
    <row r="98">
      <c r="A98" s="32" t="s">
        <v>359</v>
      </c>
      <c r="B98" s="32">
        <v>2014.0</v>
      </c>
      <c r="C98" s="32" t="s">
        <v>476</v>
      </c>
      <c r="D98" s="33" t="s">
        <v>495</v>
      </c>
      <c r="E98" s="33">
        <v>73.0</v>
      </c>
      <c r="F98" s="33">
        <v>74.0</v>
      </c>
      <c r="G98" s="33">
        <v>0.0</v>
      </c>
      <c r="H98" s="33">
        <v>0.0</v>
      </c>
      <c r="I98" s="33">
        <v>147.0</v>
      </c>
      <c r="J98" s="32">
        <f t="shared" si="34"/>
        <v>5</v>
      </c>
      <c r="K98" s="34">
        <v>0.0</v>
      </c>
      <c r="L98" s="33">
        <v>62.0</v>
      </c>
      <c r="M98" s="33">
        <v>85.0</v>
      </c>
      <c r="N98" s="33">
        <v>0.0</v>
      </c>
      <c r="O98" s="33">
        <v>0.0</v>
      </c>
      <c r="P98" s="33">
        <v>18.0</v>
      </c>
      <c r="Q98" s="32">
        <v>0.0</v>
      </c>
      <c r="R98" s="35">
        <v>289.3</v>
      </c>
      <c r="S98" s="33">
        <v>0.0</v>
      </c>
      <c r="T98" s="33">
        <v>22.0</v>
      </c>
      <c r="U98" s="32">
        <v>0.0</v>
      </c>
      <c r="V98" s="33">
        <v>30.0</v>
      </c>
      <c r="W98" s="33">
        <v>60.0</v>
      </c>
      <c r="X98" s="32">
        <v>0.0</v>
      </c>
      <c r="Y98" s="33">
        <f>+5</f>
        <v>5</v>
      </c>
      <c r="Z98" s="33">
        <v>-2.0</v>
      </c>
      <c r="AA98" s="33">
        <f>+2</f>
        <v>2</v>
      </c>
      <c r="AB98" s="33">
        <v>0.0</v>
      </c>
      <c r="AC98" s="33">
        <v>5.0</v>
      </c>
      <c r="AD98" s="33">
        <v>22.0</v>
      </c>
      <c r="AE98" s="33">
        <v>8.0</v>
      </c>
      <c r="AF98" s="33">
        <v>1.0</v>
      </c>
      <c r="AG98" s="35">
        <v>21.0</v>
      </c>
    </row>
    <row r="99">
      <c r="A99" s="32" t="s">
        <v>359</v>
      </c>
      <c r="B99" s="32">
        <v>2014.0</v>
      </c>
      <c r="C99" s="32" t="s">
        <v>103</v>
      </c>
      <c r="D99" s="33" t="s">
        <v>495</v>
      </c>
      <c r="E99" s="33">
        <v>73.0</v>
      </c>
      <c r="F99" s="33">
        <v>73.0</v>
      </c>
      <c r="G99" s="33">
        <v>0.0</v>
      </c>
      <c r="H99" s="33">
        <v>0.0</v>
      </c>
      <c r="I99" s="33">
        <v>146.0</v>
      </c>
      <c r="J99" s="32">
        <f>+4</f>
        <v>4</v>
      </c>
      <c r="K99" s="34">
        <v>0.0</v>
      </c>
      <c r="L99" s="33">
        <v>62.0</v>
      </c>
      <c r="M99" s="33">
        <v>76.0</v>
      </c>
      <c r="N99" s="33">
        <v>0.0</v>
      </c>
      <c r="O99" s="33">
        <v>0.0</v>
      </c>
      <c r="P99" s="33">
        <v>20.0</v>
      </c>
      <c r="Q99" s="32">
        <v>0.0</v>
      </c>
      <c r="R99" s="35">
        <v>303.3</v>
      </c>
      <c r="S99" s="33">
        <v>0.0</v>
      </c>
      <c r="T99" s="33">
        <v>28.0</v>
      </c>
      <c r="U99" s="32">
        <v>0.0</v>
      </c>
      <c r="V99" s="33">
        <v>32.5</v>
      </c>
      <c r="W99" s="33">
        <v>65.0</v>
      </c>
      <c r="X99" s="32">
        <v>0.0</v>
      </c>
      <c r="Y99" s="33">
        <f>+2</f>
        <v>2</v>
      </c>
      <c r="Z99" s="33">
        <f>+3</f>
        <v>3</v>
      </c>
      <c r="AA99" s="33">
        <v>-1.0</v>
      </c>
      <c r="AB99" s="33">
        <v>0.0</v>
      </c>
      <c r="AC99" s="33">
        <v>4.0</v>
      </c>
      <c r="AD99" s="33">
        <v>25.0</v>
      </c>
      <c r="AE99" s="33">
        <v>6.0</v>
      </c>
      <c r="AF99" s="33">
        <v>1.0</v>
      </c>
      <c r="AG99" s="35">
        <v>20.5</v>
      </c>
    </row>
    <row r="100">
      <c r="A100" s="32" t="s">
        <v>359</v>
      </c>
      <c r="B100" s="32">
        <v>2014.0</v>
      </c>
      <c r="C100" s="32" t="s">
        <v>444</v>
      </c>
      <c r="D100" s="33" t="s">
        <v>495</v>
      </c>
      <c r="E100" s="33">
        <v>72.0</v>
      </c>
      <c r="F100" s="33">
        <v>75.0</v>
      </c>
      <c r="G100" s="33">
        <v>0.0</v>
      </c>
      <c r="H100" s="33">
        <v>0.0</v>
      </c>
      <c r="I100" s="33">
        <v>147.0</v>
      </c>
      <c r="J100" s="32">
        <f>+5</f>
        <v>5</v>
      </c>
      <c r="K100" s="34">
        <v>0.0</v>
      </c>
      <c r="L100" s="33">
        <v>43.0</v>
      </c>
      <c r="M100" s="33">
        <v>85.0</v>
      </c>
      <c r="N100" s="33">
        <v>0.0</v>
      </c>
      <c r="O100" s="33">
        <v>0.0</v>
      </c>
      <c r="P100" s="33">
        <v>17.0</v>
      </c>
      <c r="Q100" s="32">
        <v>0.0</v>
      </c>
      <c r="R100" s="35">
        <v>296.5</v>
      </c>
      <c r="S100" s="33">
        <v>0.0</v>
      </c>
      <c r="T100" s="33">
        <v>21.0</v>
      </c>
      <c r="U100" s="32">
        <v>0.0</v>
      </c>
      <c r="V100" s="33">
        <v>29.5</v>
      </c>
      <c r="W100" s="33">
        <v>59.0</v>
      </c>
      <c r="X100" s="32">
        <v>0.0</v>
      </c>
      <c r="Y100" s="33">
        <f>+1</f>
        <v>1</v>
      </c>
      <c r="Z100" s="33">
        <f t="shared" ref="Z100:Z101" si="35">+5</f>
        <v>5</v>
      </c>
      <c r="AA100" s="33">
        <v>-1.0</v>
      </c>
      <c r="AB100" s="33">
        <v>0.0</v>
      </c>
      <c r="AC100" s="33">
        <v>4.0</v>
      </c>
      <c r="AD100" s="33">
        <v>25.0</v>
      </c>
      <c r="AE100" s="33">
        <v>5.0</v>
      </c>
      <c r="AF100" s="33">
        <v>2.0</v>
      </c>
      <c r="AG100" s="35">
        <v>20.0</v>
      </c>
    </row>
    <row r="101">
      <c r="A101" s="32" t="s">
        <v>359</v>
      </c>
      <c r="B101" s="32">
        <v>2014.0</v>
      </c>
      <c r="C101" s="32" t="s">
        <v>824</v>
      </c>
      <c r="D101" s="33" t="s">
        <v>495</v>
      </c>
      <c r="E101" s="33">
        <v>72.0</v>
      </c>
      <c r="F101" s="33">
        <v>76.0</v>
      </c>
      <c r="G101" s="33">
        <v>0.0</v>
      </c>
      <c r="H101" s="33">
        <v>0.0</v>
      </c>
      <c r="I101" s="33">
        <v>148.0</v>
      </c>
      <c r="J101" s="32">
        <f>+6</f>
        <v>6</v>
      </c>
      <c r="K101" s="34">
        <v>0.0</v>
      </c>
      <c r="L101" s="33">
        <v>43.0</v>
      </c>
      <c r="M101" s="33">
        <v>97.0</v>
      </c>
      <c r="N101" s="33">
        <v>0.0</v>
      </c>
      <c r="O101" s="33">
        <v>0.0</v>
      </c>
      <c r="P101" s="33">
        <v>13.0</v>
      </c>
      <c r="Q101" s="32">
        <v>0.0</v>
      </c>
      <c r="R101" s="35">
        <v>297.3</v>
      </c>
      <c r="S101" s="33">
        <v>0.0</v>
      </c>
      <c r="T101" s="33">
        <v>21.0</v>
      </c>
      <c r="U101" s="32">
        <v>0.0</v>
      </c>
      <c r="V101" s="33">
        <v>30.0</v>
      </c>
      <c r="W101" s="33">
        <v>60.0</v>
      </c>
      <c r="X101" s="32">
        <v>0.0</v>
      </c>
      <c r="Y101" s="33" t="s">
        <v>85</v>
      </c>
      <c r="Z101" s="33">
        <f t="shared" si="35"/>
        <v>5</v>
      </c>
      <c r="AA101" s="33">
        <f>+1</f>
        <v>1</v>
      </c>
      <c r="AB101" s="33">
        <v>0.0</v>
      </c>
      <c r="AC101" s="33">
        <v>5.0</v>
      </c>
      <c r="AD101" s="33">
        <v>21.0</v>
      </c>
      <c r="AE101" s="33">
        <v>9.0</v>
      </c>
      <c r="AF101" s="33">
        <v>1.0</v>
      </c>
      <c r="AG101" s="35">
        <v>20.0</v>
      </c>
    </row>
    <row r="102">
      <c r="A102" s="32" t="s">
        <v>359</v>
      </c>
      <c r="B102" s="32">
        <v>2014.0</v>
      </c>
      <c r="C102" s="32" t="s">
        <v>844</v>
      </c>
      <c r="D102" s="33" t="s">
        <v>495</v>
      </c>
      <c r="E102" s="33">
        <v>71.0</v>
      </c>
      <c r="F102" s="33">
        <v>76.0</v>
      </c>
      <c r="G102" s="33">
        <v>0.0</v>
      </c>
      <c r="H102" s="33">
        <v>0.0</v>
      </c>
      <c r="I102" s="33">
        <v>147.0</v>
      </c>
      <c r="J102" s="32">
        <f t="shared" ref="J102:J103" si="36">+5</f>
        <v>5</v>
      </c>
      <c r="K102" s="34">
        <v>0.0</v>
      </c>
      <c r="L102" s="33">
        <v>27.0</v>
      </c>
      <c r="M102" s="33">
        <v>85.0</v>
      </c>
      <c r="N102" s="33">
        <v>0.0</v>
      </c>
      <c r="O102" s="33">
        <v>0.0</v>
      </c>
      <c r="P102" s="33">
        <v>19.0</v>
      </c>
      <c r="Q102" s="32">
        <v>0.0</v>
      </c>
      <c r="R102" s="35">
        <v>287.0</v>
      </c>
      <c r="S102" s="33">
        <v>0.0</v>
      </c>
      <c r="T102" s="33">
        <v>23.0</v>
      </c>
      <c r="U102" s="32">
        <v>0.0</v>
      </c>
      <c r="V102" s="33">
        <v>30.5</v>
      </c>
      <c r="W102" s="33">
        <v>61.0</v>
      </c>
      <c r="X102" s="32">
        <v>0.0</v>
      </c>
      <c r="Y102" s="33">
        <v>-2.0</v>
      </c>
      <c r="Z102" s="33">
        <f>+7</f>
        <v>7</v>
      </c>
      <c r="AA102" s="33" t="s">
        <v>85</v>
      </c>
      <c r="AB102" s="33">
        <v>0.0</v>
      </c>
      <c r="AC102" s="33">
        <v>4.0</v>
      </c>
      <c r="AD102" s="33">
        <v>23.0</v>
      </c>
      <c r="AE102" s="33">
        <v>9.0</v>
      </c>
      <c r="AF102" s="33">
        <v>0.0</v>
      </c>
      <c r="AG102" s="35">
        <v>19.0</v>
      </c>
    </row>
    <row r="103">
      <c r="A103" s="32" t="s">
        <v>359</v>
      </c>
      <c r="B103" s="32">
        <v>2014.0</v>
      </c>
      <c r="C103" s="32" t="s">
        <v>230</v>
      </c>
      <c r="D103" s="33" t="s">
        <v>495</v>
      </c>
      <c r="E103" s="33">
        <v>72.0</v>
      </c>
      <c r="F103" s="33">
        <v>75.0</v>
      </c>
      <c r="G103" s="33">
        <v>0.0</v>
      </c>
      <c r="H103" s="33">
        <v>0.0</v>
      </c>
      <c r="I103" s="33">
        <v>147.0</v>
      </c>
      <c r="J103" s="32">
        <f t="shared" si="36"/>
        <v>5</v>
      </c>
      <c r="K103" s="34">
        <v>0.0</v>
      </c>
      <c r="L103" s="33">
        <v>43.0</v>
      </c>
      <c r="M103" s="33">
        <v>85.0</v>
      </c>
      <c r="N103" s="33">
        <v>0.0</v>
      </c>
      <c r="O103" s="33">
        <v>0.0</v>
      </c>
      <c r="P103" s="33">
        <v>14.0</v>
      </c>
      <c r="Q103" s="32">
        <v>0.0</v>
      </c>
      <c r="R103" s="35">
        <v>302.3</v>
      </c>
      <c r="S103" s="33">
        <v>0.0</v>
      </c>
      <c r="T103" s="33">
        <v>24.0</v>
      </c>
      <c r="U103" s="32">
        <v>0.0</v>
      </c>
      <c r="V103" s="33">
        <v>30.0</v>
      </c>
      <c r="W103" s="33">
        <v>60.0</v>
      </c>
      <c r="X103" s="32">
        <v>0.0</v>
      </c>
      <c r="Y103" s="33">
        <f t="shared" ref="Y103:Z103" si="37">+2</f>
        <v>2</v>
      </c>
      <c r="Z103" s="33">
        <f t="shared" si="37"/>
        <v>2</v>
      </c>
      <c r="AA103" s="33">
        <f>+1</f>
        <v>1</v>
      </c>
      <c r="AB103" s="33">
        <v>0.0</v>
      </c>
      <c r="AC103" s="33">
        <v>4.0</v>
      </c>
      <c r="AD103" s="33">
        <v>23.0</v>
      </c>
      <c r="AE103" s="33">
        <v>9.0</v>
      </c>
      <c r="AF103" s="33">
        <v>0.0</v>
      </c>
      <c r="AG103" s="35">
        <v>19.0</v>
      </c>
    </row>
    <row r="104">
      <c r="A104" s="32" t="s">
        <v>359</v>
      </c>
      <c r="B104" s="32">
        <v>2014.0</v>
      </c>
      <c r="C104" s="32" t="s">
        <v>516</v>
      </c>
      <c r="D104" s="33" t="s">
        <v>495</v>
      </c>
      <c r="E104" s="33">
        <v>75.0</v>
      </c>
      <c r="F104" s="33">
        <v>73.0</v>
      </c>
      <c r="G104" s="33">
        <v>0.0</v>
      </c>
      <c r="H104" s="33">
        <v>0.0</v>
      </c>
      <c r="I104" s="33">
        <v>148.0</v>
      </c>
      <c r="J104" s="32">
        <f>+6</f>
        <v>6</v>
      </c>
      <c r="K104" s="34">
        <v>0.0</v>
      </c>
      <c r="L104" s="33">
        <v>102.0</v>
      </c>
      <c r="M104" s="33">
        <v>97.0</v>
      </c>
      <c r="N104" s="33">
        <v>0.0</v>
      </c>
      <c r="O104" s="33">
        <v>0.0</v>
      </c>
      <c r="P104" s="33">
        <v>13.0</v>
      </c>
      <c r="Q104" s="32">
        <v>0.0</v>
      </c>
      <c r="R104" s="35">
        <v>310.3</v>
      </c>
      <c r="S104" s="33">
        <v>0.0</v>
      </c>
      <c r="T104" s="33">
        <v>20.0</v>
      </c>
      <c r="U104" s="32">
        <v>0.0</v>
      </c>
      <c r="V104" s="33">
        <v>30.5</v>
      </c>
      <c r="W104" s="33">
        <v>61.0</v>
      </c>
      <c r="X104" s="32">
        <v>0.0</v>
      </c>
      <c r="Y104" s="33">
        <f t="shared" ref="Y104:AA104" si="38">+2</f>
        <v>2</v>
      </c>
      <c r="Z104" s="33">
        <f t="shared" si="38"/>
        <v>2</v>
      </c>
      <c r="AA104" s="33">
        <f t="shared" si="38"/>
        <v>2</v>
      </c>
      <c r="AB104" s="33">
        <v>0.0</v>
      </c>
      <c r="AC104" s="33">
        <v>4.0</v>
      </c>
      <c r="AD104" s="33">
        <v>24.0</v>
      </c>
      <c r="AE104" s="33">
        <v>6.0</v>
      </c>
      <c r="AF104" s="33">
        <v>2.0</v>
      </c>
      <c r="AG104" s="35">
        <v>19.0</v>
      </c>
    </row>
    <row r="105">
      <c r="A105" s="32" t="s">
        <v>359</v>
      </c>
      <c r="B105" s="32">
        <v>2014.0</v>
      </c>
      <c r="C105" s="32" t="s">
        <v>867</v>
      </c>
      <c r="D105" s="33" t="s">
        <v>495</v>
      </c>
      <c r="E105" s="33">
        <v>73.0</v>
      </c>
      <c r="F105" s="33">
        <v>76.0</v>
      </c>
      <c r="G105" s="33">
        <v>0.0</v>
      </c>
      <c r="H105" s="33">
        <v>0.0</v>
      </c>
      <c r="I105" s="33">
        <v>149.0</v>
      </c>
      <c r="J105" s="32">
        <f>+7</f>
        <v>7</v>
      </c>
      <c r="K105" s="34">
        <v>0.0</v>
      </c>
      <c r="L105" s="33">
        <v>62.0</v>
      </c>
      <c r="M105" s="33">
        <v>103.0</v>
      </c>
      <c r="N105" s="33">
        <v>0.0</v>
      </c>
      <c r="O105" s="33">
        <v>0.0</v>
      </c>
      <c r="P105" s="33">
        <v>20.0</v>
      </c>
      <c r="Q105" s="32">
        <v>0.0</v>
      </c>
      <c r="R105" s="35">
        <v>289.5</v>
      </c>
      <c r="S105" s="33">
        <v>0.0</v>
      </c>
      <c r="T105" s="33">
        <v>22.0</v>
      </c>
      <c r="U105" s="32">
        <v>0.0</v>
      </c>
      <c r="V105" s="33">
        <v>31.5</v>
      </c>
      <c r="W105" s="33">
        <v>63.0</v>
      </c>
      <c r="X105" s="32">
        <v>0.0</v>
      </c>
      <c r="Y105" s="33">
        <v>-1.0</v>
      </c>
      <c r="Z105" s="33">
        <f>+6</f>
        <v>6</v>
      </c>
      <c r="AA105" s="33">
        <f>+2</f>
        <v>2</v>
      </c>
      <c r="AB105" s="33">
        <v>0.0</v>
      </c>
      <c r="AC105" s="33">
        <v>5.0</v>
      </c>
      <c r="AD105" s="33">
        <v>20.0</v>
      </c>
      <c r="AE105" s="33">
        <v>10.0</v>
      </c>
      <c r="AF105" s="33">
        <v>1.0</v>
      </c>
      <c r="AG105" s="35">
        <v>19.0</v>
      </c>
    </row>
    <row r="106">
      <c r="A106" s="32" t="s">
        <v>359</v>
      </c>
      <c r="B106" s="32">
        <v>2014.0</v>
      </c>
      <c r="C106" s="32" t="s">
        <v>879</v>
      </c>
      <c r="D106" s="33" t="s">
        <v>495</v>
      </c>
      <c r="E106" s="33">
        <v>74.0</v>
      </c>
      <c r="F106" s="33">
        <v>72.0</v>
      </c>
      <c r="G106" s="33">
        <v>0.0</v>
      </c>
      <c r="H106" s="33">
        <v>0.0</v>
      </c>
      <c r="I106" s="33">
        <v>146.0</v>
      </c>
      <c r="J106" s="32">
        <f>+4</f>
        <v>4</v>
      </c>
      <c r="K106" s="34">
        <v>0.0</v>
      </c>
      <c r="L106" s="33">
        <v>83.0</v>
      </c>
      <c r="M106" s="33">
        <v>76.0</v>
      </c>
      <c r="N106" s="33">
        <v>0.0</v>
      </c>
      <c r="O106" s="33">
        <v>0.0</v>
      </c>
      <c r="P106" s="33">
        <v>14.0</v>
      </c>
      <c r="Q106" s="32">
        <v>0.0</v>
      </c>
      <c r="R106" s="35">
        <v>274.0</v>
      </c>
      <c r="S106" s="33">
        <v>0.0</v>
      </c>
      <c r="T106" s="33">
        <v>19.0</v>
      </c>
      <c r="U106" s="32">
        <v>0.0</v>
      </c>
      <c r="V106" s="33">
        <v>29.5</v>
      </c>
      <c r="W106" s="33">
        <v>59.0</v>
      </c>
      <c r="X106" s="32">
        <v>0.0</v>
      </c>
      <c r="Y106" s="33">
        <f>+1</f>
        <v>1</v>
      </c>
      <c r="Z106" s="33">
        <f>+2</f>
        <v>2</v>
      </c>
      <c r="AA106" s="33">
        <f>+1</f>
        <v>1</v>
      </c>
      <c r="AB106" s="33">
        <v>0.0</v>
      </c>
      <c r="AC106" s="33">
        <v>3.0</v>
      </c>
      <c r="AD106" s="33">
        <v>26.0</v>
      </c>
      <c r="AE106" s="33">
        <v>7.0</v>
      </c>
      <c r="AF106" s="33">
        <v>0.0</v>
      </c>
      <c r="AG106" s="35">
        <v>18.5</v>
      </c>
    </row>
    <row r="107">
      <c r="A107" s="32" t="s">
        <v>359</v>
      </c>
      <c r="B107" s="32">
        <v>2014.0</v>
      </c>
      <c r="C107" s="32" t="s">
        <v>902</v>
      </c>
      <c r="D107" s="33" t="s">
        <v>495</v>
      </c>
      <c r="E107" s="33">
        <v>72.0</v>
      </c>
      <c r="F107" s="33">
        <v>75.0</v>
      </c>
      <c r="G107" s="33">
        <v>0.0</v>
      </c>
      <c r="H107" s="33">
        <v>0.0</v>
      </c>
      <c r="I107" s="33">
        <v>147.0</v>
      </c>
      <c r="J107" s="32">
        <f>+5</f>
        <v>5</v>
      </c>
      <c r="K107" s="34">
        <v>0.0</v>
      </c>
      <c r="L107" s="33">
        <v>43.0</v>
      </c>
      <c r="M107" s="33">
        <v>85.0</v>
      </c>
      <c r="N107" s="33">
        <v>0.0</v>
      </c>
      <c r="O107" s="33">
        <v>0.0</v>
      </c>
      <c r="P107" s="33">
        <v>16.0</v>
      </c>
      <c r="Q107" s="32">
        <v>0.0</v>
      </c>
      <c r="R107" s="35">
        <v>299.3</v>
      </c>
      <c r="S107" s="33">
        <v>0.0</v>
      </c>
      <c r="T107" s="33">
        <v>24.0</v>
      </c>
      <c r="U107" s="32">
        <v>0.0</v>
      </c>
      <c r="V107" s="33">
        <v>31.5</v>
      </c>
      <c r="W107" s="33">
        <v>63.0</v>
      </c>
      <c r="X107" s="32">
        <v>0.0</v>
      </c>
      <c r="Y107" s="33" t="s">
        <v>85</v>
      </c>
      <c r="Z107" s="33">
        <f t="shared" ref="Z107:Z108" si="39">+7</f>
        <v>7</v>
      </c>
      <c r="AA107" s="33">
        <v>-2.0</v>
      </c>
      <c r="AB107" s="33">
        <v>0.0</v>
      </c>
      <c r="AC107" s="33">
        <v>3.0</v>
      </c>
      <c r="AD107" s="33">
        <v>27.0</v>
      </c>
      <c r="AE107" s="33">
        <v>4.0</v>
      </c>
      <c r="AF107" s="33">
        <v>2.0</v>
      </c>
      <c r="AG107" s="35">
        <v>18.5</v>
      </c>
    </row>
    <row r="108">
      <c r="A108" s="32" t="s">
        <v>359</v>
      </c>
      <c r="B108" s="32">
        <v>2014.0</v>
      </c>
      <c r="C108" s="32" t="s">
        <v>129</v>
      </c>
      <c r="D108" s="33" t="s">
        <v>495</v>
      </c>
      <c r="E108" s="33">
        <v>77.0</v>
      </c>
      <c r="F108" s="33">
        <v>71.0</v>
      </c>
      <c r="G108" s="33">
        <v>0.0</v>
      </c>
      <c r="H108" s="33">
        <v>0.0</v>
      </c>
      <c r="I108" s="33">
        <v>148.0</v>
      </c>
      <c r="J108" s="32">
        <f>+6</f>
        <v>6</v>
      </c>
      <c r="K108" s="34">
        <v>0.0</v>
      </c>
      <c r="L108" s="33">
        <v>114.0</v>
      </c>
      <c r="M108" s="33">
        <v>97.0</v>
      </c>
      <c r="N108" s="33">
        <v>0.0</v>
      </c>
      <c r="O108" s="33">
        <v>0.0</v>
      </c>
      <c r="P108" s="33">
        <v>11.0</v>
      </c>
      <c r="Q108" s="32">
        <v>0.0</v>
      </c>
      <c r="R108" s="35">
        <v>280.8</v>
      </c>
      <c r="S108" s="33">
        <v>0.0</v>
      </c>
      <c r="T108" s="33">
        <v>22.0</v>
      </c>
      <c r="U108" s="32">
        <v>0.0</v>
      </c>
      <c r="V108" s="33">
        <v>30.5</v>
      </c>
      <c r="W108" s="33">
        <v>61.0</v>
      </c>
      <c r="X108" s="32">
        <v>0.0</v>
      </c>
      <c r="Y108" s="33">
        <v>-2.0</v>
      </c>
      <c r="Z108" s="33">
        <f t="shared" si="39"/>
        <v>7</v>
      </c>
      <c r="AA108" s="33">
        <f t="shared" ref="AA108:AA109" si="40">+1</f>
        <v>1</v>
      </c>
      <c r="AB108" s="33">
        <v>0.0</v>
      </c>
      <c r="AC108" s="33">
        <v>4.0</v>
      </c>
      <c r="AD108" s="33">
        <v>23.0</v>
      </c>
      <c r="AE108" s="33">
        <v>8.0</v>
      </c>
      <c r="AF108" s="33">
        <v>1.0</v>
      </c>
      <c r="AG108" s="35">
        <v>18.5</v>
      </c>
    </row>
    <row r="109">
      <c r="A109" s="32" t="s">
        <v>359</v>
      </c>
      <c r="B109" s="32">
        <v>2014.0</v>
      </c>
      <c r="C109" s="32" t="s">
        <v>367</v>
      </c>
      <c r="D109" s="33" t="s">
        <v>495</v>
      </c>
      <c r="E109" s="33">
        <v>73.0</v>
      </c>
      <c r="F109" s="33">
        <v>76.0</v>
      </c>
      <c r="G109" s="33">
        <v>0.0</v>
      </c>
      <c r="H109" s="33">
        <v>0.0</v>
      </c>
      <c r="I109" s="33">
        <v>149.0</v>
      </c>
      <c r="J109" s="32">
        <f>+7</f>
        <v>7</v>
      </c>
      <c r="K109" s="34">
        <v>0.0</v>
      </c>
      <c r="L109" s="33">
        <v>62.0</v>
      </c>
      <c r="M109" s="33">
        <v>103.0</v>
      </c>
      <c r="N109" s="33">
        <v>0.0</v>
      </c>
      <c r="O109" s="33">
        <v>0.0</v>
      </c>
      <c r="P109" s="33">
        <v>13.0</v>
      </c>
      <c r="Q109" s="32">
        <v>0.0</v>
      </c>
      <c r="R109" s="35">
        <v>294.3</v>
      </c>
      <c r="S109" s="33">
        <v>0.0</v>
      </c>
      <c r="T109" s="33">
        <v>18.0</v>
      </c>
      <c r="U109" s="32">
        <v>0.0</v>
      </c>
      <c r="V109" s="33">
        <v>30.5</v>
      </c>
      <c r="W109" s="33">
        <v>61.0</v>
      </c>
      <c r="X109" s="32">
        <v>0.0</v>
      </c>
      <c r="Y109" s="33" t="s">
        <v>85</v>
      </c>
      <c r="Z109" s="33">
        <f t="shared" ref="Z109:Z110" si="41">+6</f>
        <v>6</v>
      </c>
      <c r="AA109" s="33">
        <f t="shared" si="40"/>
        <v>1</v>
      </c>
      <c r="AB109" s="33">
        <v>0.0</v>
      </c>
      <c r="AC109" s="33">
        <v>4.0</v>
      </c>
      <c r="AD109" s="33">
        <v>22.0</v>
      </c>
      <c r="AE109" s="33">
        <v>9.0</v>
      </c>
      <c r="AF109" s="33">
        <v>1.0</v>
      </c>
      <c r="AG109" s="35">
        <v>17.5</v>
      </c>
    </row>
    <row r="110">
      <c r="A110" s="32" t="s">
        <v>359</v>
      </c>
      <c r="B110" s="32">
        <v>2014.0</v>
      </c>
      <c r="C110" s="32" t="s">
        <v>268</v>
      </c>
      <c r="D110" s="33" t="s">
        <v>495</v>
      </c>
      <c r="E110" s="33">
        <v>75.0</v>
      </c>
      <c r="F110" s="33">
        <v>75.0</v>
      </c>
      <c r="G110" s="33">
        <v>0.0</v>
      </c>
      <c r="H110" s="33">
        <v>0.0</v>
      </c>
      <c r="I110" s="33">
        <v>150.0</v>
      </c>
      <c r="J110" s="32">
        <f>+8</f>
        <v>8</v>
      </c>
      <c r="K110" s="34">
        <v>0.0</v>
      </c>
      <c r="L110" s="33">
        <v>102.0</v>
      </c>
      <c r="M110" s="33">
        <v>109.0</v>
      </c>
      <c r="N110" s="33">
        <v>0.0</v>
      </c>
      <c r="O110" s="33">
        <v>0.0</v>
      </c>
      <c r="P110" s="33">
        <v>17.0</v>
      </c>
      <c r="Q110" s="32">
        <v>0.0</v>
      </c>
      <c r="R110" s="35">
        <v>309.3</v>
      </c>
      <c r="S110" s="33">
        <v>0.0</v>
      </c>
      <c r="T110" s="33">
        <v>22.0</v>
      </c>
      <c r="U110" s="32">
        <v>0.0</v>
      </c>
      <c r="V110" s="33">
        <v>31.0</v>
      </c>
      <c r="W110" s="33">
        <v>62.0</v>
      </c>
      <c r="X110" s="32">
        <v>0.0</v>
      </c>
      <c r="Y110" s="33" t="s">
        <v>85</v>
      </c>
      <c r="Z110" s="33">
        <f t="shared" si="41"/>
        <v>6</v>
      </c>
      <c r="AA110" s="33">
        <f>+2</f>
        <v>2</v>
      </c>
      <c r="AB110" s="33">
        <v>0.0</v>
      </c>
      <c r="AC110" s="33">
        <v>4.0</v>
      </c>
      <c r="AD110" s="33">
        <v>22.0</v>
      </c>
      <c r="AE110" s="33">
        <v>8.0</v>
      </c>
      <c r="AF110" s="33">
        <v>2.0</v>
      </c>
      <c r="AG110" s="35">
        <v>17.0</v>
      </c>
    </row>
    <row r="111">
      <c r="A111" s="32" t="s">
        <v>359</v>
      </c>
      <c r="B111" s="32">
        <v>2014.0</v>
      </c>
      <c r="C111" s="32" t="s">
        <v>944</v>
      </c>
      <c r="D111" s="33" t="s">
        <v>495</v>
      </c>
      <c r="E111" s="33">
        <v>73.0</v>
      </c>
      <c r="F111" s="33">
        <v>76.0</v>
      </c>
      <c r="G111" s="33">
        <v>0.0</v>
      </c>
      <c r="H111" s="33">
        <v>0.0</v>
      </c>
      <c r="I111" s="33">
        <v>149.0</v>
      </c>
      <c r="J111" s="32">
        <f>+7</f>
        <v>7</v>
      </c>
      <c r="K111" s="34">
        <v>0.0</v>
      </c>
      <c r="L111" s="33">
        <v>62.0</v>
      </c>
      <c r="M111" s="33">
        <v>103.0</v>
      </c>
      <c r="N111" s="33">
        <v>0.0</v>
      </c>
      <c r="O111" s="33">
        <v>0.0</v>
      </c>
      <c r="P111" s="33">
        <v>20.0</v>
      </c>
      <c r="Q111" s="32">
        <v>0.0</v>
      </c>
      <c r="R111" s="35">
        <v>293.8</v>
      </c>
      <c r="S111" s="33">
        <v>0.0</v>
      </c>
      <c r="T111" s="33">
        <v>24.0</v>
      </c>
      <c r="U111" s="32">
        <v>0.0</v>
      </c>
      <c r="V111" s="33">
        <v>32.0</v>
      </c>
      <c r="W111" s="33">
        <v>64.0</v>
      </c>
      <c r="X111" s="32">
        <v>0.0</v>
      </c>
      <c r="Y111" s="33">
        <f>+1</f>
        <v>1</v>
      </c>
      <c r="Z111" s="33">
        <f>+7</f>
        <v>7</v>
      </c>
      <c r="AA111" s="33">
        <v>-1.0</v>
      </c>
      <c r="AB111" s="33">
        <v>0.0</v>
      </c>
      <c r="AC111" s="33">
        <v>3.0</v>
      </c>
      <c r="AD111" s="33">
        <v>25.0</v>
      </c>
      <c r="AE111" s="33">
        <v>6.0</v>
      </c>
      <c r="AF111" s="33">
        <v>2.0</v>
      </c>
      <c r="AG111" s="35">
        <v>16.5</v>
      </c>
    </row>
    <row r="112">
      <c r="A112" s="32" t="s">
        <v>359</v>
      </c>
      <c r="B112" s="32">
        <v>2014.0</v>
      </c>
      <c r="C112" s="32" t="s">
        <v>408</v>
      </c>
      <c r="D112" s="33" t="s">
        <v>495</v>
      </c>
      <c r="E112" s="33">
        <v>75.0</v>
      </c>
      <c r="F112" s="33">
        <v>76.0</v>
      </c>
      <c r="G112" s="33">
        <v>0.0</v>
      </c>
      <c r="H112" s="33">
        <v>0.0</v>
      </c>
      <c r="I112" s="33">
        <v>151.0</v>
      </c>
      <c r="J112" s="32">
        <f>+9</f>
        <v>9</v>
      </c>
      <c r="K112" s="34">
        <v>0.0</v>
      </c>
      <c r="L112" s="33">
        <v>102.0</v>
      </c>
      <c r="M112" s="33">
        <v>112.0</v>
      </c>
      <c r="N112" s="33">
        <v>0.0</v>
      </c>
      <c r="O112" s="33">
        <v>0.0</v>
      </c>
      <c r="P112" s="33">
        <v>19.0</v>
      </c>
      <c r="Q112" s="32">
        <v>0.0</v>
      </c>
      <c r="R112" s="35">
        <v>301.0</v>
      </c>
      <c r="S112" s="33">
        <v>0.0</v>
      </c>
      <c r="T112" s="33">
        <v>18.0</v>
      </c>
      <c r="U112" s="32">
        <v>0.0</v>
      </c>
      <c r="V112" s="33">
        <v>30.0</v>
      </c>
      <c r="W112" s="33">
        <v>60.0</v>
      </c>
      <c r="X112" s="32">
        <v>0.0</v>
      </c>
      <c r="Y112" s="33">
        <f>+2</f>
        <v>2</v>
      </c>
      <c r="Z112" s="33">
        <f>+3</f>
        <v>3</v>
      </c>
      <c r="AA112" s="33">
        <f>+4</f>
        <v>4</v>
      </c>
      <c r="AB112" s="33">
        <v>0.0</v>
      </c>
      <c r="AC112" s="33">
        <v>4.0</v>
      </c>
      <c r="AD112" s="33">
        <v>22.0</v>
      </c>
      <c r="AE112" s="33">
        <v>7.0</v>
      </c>
      <c r="AF112" s="33">
        <v>3.0</v>
      </c>
      <c r="AG112" s="35">
        <v>16.5</v>
      </c>
    </row>
    <row r="113">
      <c r="A113" s="32" t="s">
        <v>359</v>
      </c>
      <c r="B113" s="32">
        <v>2014.0</v>
      </c>
      <c r="C113" s="32" t="s">
        <v>514</v>
      </c>
      <c r="D113" s="33" t="s">
        <v>495</v>
      </c>
      <c r="E113" s="33">
        <v>72.0</v>
      </c>
      <c r="F113" s="33">
        <v>78.0</v>
      </c>
      <c r="G113" s="33">
        <v>0.0</v>
      </c>
      <c r="H113" s="33">
        <v>0.0</v>
      </c>
      <c r="I113" s="33">
        <v>150.0</v>
      </c>
      <c r="J113" s="32">
        <f>+8</f>
        <v>8</v>
      </c>
      <c r="K113" s="34">
        <v>0.0</v>
      </c>
      <c r="L113" s="33">
        <v>43.0</v>
      </c>
      <c r="M113" s="33">
        <v>109.0</v>
      </c>
      <c r="N113" s="33">
        <v>0.0</v>
      </c>
      <c r="O113" s="33">
        <v>0.0</v>
      </c>
      <c r="P113" s="33">
        <v>16.0</v>
      </c>
      <c r="Q113" s="32">
        <v>0.0</v>
      </c>
      <c r="R113" s="35">
        <v>291.5</v>
      </c>
      <c r="S113" s="33">
        <v>0.0</v>
      </c>
      <c r="T113" s="33">
        <v>22.0</v>
      </c>
      <c r="U113" s="32">
        <v>0.0</v>
      </c>
      <c r="V113" s="33">
        <v>33.0</v>
      </c>
      <c r="W113" s="33">
        <v>66.0</v>
      </c>
      <c r="X113" s="32">
        <v>0.0</v>
      </c>
      <c r="Y113" s="33" t="s">
        <v>85</v>
      </c>
      <c r="Z113" s="33">
        <f>+6</f>
        <v>6</v>
      </c>
      <c r="AA113" s="33">
        <f>+2</f>
        <v>2</v>
      </c>
      <c r="AB113" s="33">
        <v>0.0</v>
      </c>
      <c r="AC113" s="33">
        <v>3.0</v>
      </c>
      <c r="AD113" s="33">
        <v>24.0</v>
      </c>
      <c r="AE113" s="33">
        <v>7.0</v>
      </c>
      <c r="AF113" s="33">
        <v>2.0</v>
      </c>
      <c r="AG113" s="35">
        <v>15.5</v>
      </c>
    </row>
    <row r="114">
      <c r="A114" s="32" t="s">
        <v>359</v>
      </c>
      <c r="B114" s="32">
        <v>2014.0</v>
      </c>
      <c r="C114" s="32" t="s">
        <v>974</v>
      </c>
      <c r="D114" s="33" t="s">
        <v>495</v>
      </c>
      <c r="E114" s="33">
        <v>74.0</v>
      </c>
      <c r="F114" s="33">
        <v>77.0</v>
      </c>
      <c r="G114" s="33">
        <v>0.0</v>
      </c>
      <c r="H114" s="33">
        <v>0.0</v>
      </c>
      <c r="I114" s="33">
        <v>151.0</v>
      </c>
      <c r="J114" s="32">
        <f>+9</f>
        <v>9</v>
      </c>
      <c r="K114" s="34">
        <v>0.0</v>
      </c>
      <c r="L114" s="33">
        <v>83.0</v>
      </c>
      <c r="M114" s="33">
        <v>112.0</v>
      </c>
      <c r="N114" s="33">
        <v>0.0</v>
      </c>
      <c r="O114" s="33">
        <v>0.0</v>
      </c>
      <c r="P114" s="33">
        <v>16.0</v>
      </c>
      <c r="Q114" s="32">
        <v>0.0</v>
      </c>
      <c r="R114" s="35">
        <v>302.0</v>
      </c>
      <c r="S114" s="33">
        <v>0.0</v>
      </c>
      <c r="T114" s="33">
        <v>18.0</v>
      </c>
      <c r="U114" s="32">
        <v>0.0</v>
      </c>
      <c r="V114" s="33">
        <v>29.0</v>
      </c>
      <c r="W114" s="33">
        <v>58.0</v>
      </c>
      <c r="X114" s="32">
        <v>0.0</v>
      </c>
      <c r="Y114" s="33">
        <f>+1</f>
        <v>1</v>
      </c>
      <c r="Z114" s="33">
        <f>+7</f>
        <v>7</v>
      </c>
      <c r="AA114" s="33">
        <f>+1</f>
        <v>1</v>
      </c>
      <c r="AB114" s="33">
        <v>0.0</v>
      </c>
      <c r="AC114" s="33">
        <v>4.0</v>
      </c>
      <c r="AD114" s="33">
        <v>20.0</v>
      </c>
      <c r="AE114" s="33">
        <v>11.0</v>
      </c>
      <c r="AF114" s="33">
        <v>1.0</v>
      </c>
      <c r="AG114" s="35">
        <v>15.5</v>
      </c>
    </row>
    <row r="115">
      <c r="A115" s="32" t="s">
        <v>359</v>
      </c>
      <c r="B115" s="32">
        <v>2014.0</v>
      </c>
      <c r="C115" s="32" t="s">
        <v>477</v>
      </c>
      <c r="D115" s="33" t="s">
        <v>495</v>
      </c>
      <c r="E115" s="33">
        <v>71.0</v>
      </c>
      <c r="F115" s="33">
        <v>81.0</v>
      </c>
      <c r="G115" s="33">
        <v>0.0</v>
      </c>
      <c r="H115" s="33">
        <v>0.0</v>
      </c>
      <c r="I115" s="33">
        <v>152.0</v>
      </c>
      <c r="J115" s="32">
        <f>+10</f>
        <v>10</v>
      </c>
      <c r="K115" s="34">
        <v>0.0</v>
      </c>
      <c r="L115" s="33">
        <v>27.0</v>
      </c>
      <c r="M115" s="33">
        <v>115.0</v>
      </c>
      <c r="N115" s="33">
        <v>0.0</v>
      </c>
      <c r="O115" s="33">
        <v>0.0</v>
      </c>
      <c r="P115" s="33">
        <v>13.0</v>
      </c>
      <c r="Q115" s="32">
        <v>0.0</v>
      </c>
      <c r="R115" s="35">
        <v>299.5</v>
      </c>
      <c r="S115" s="33">
        <v>0.0</v>
      </c>
      <c r="T115" s="33">
        <v>15.0</v>
      </c>
      <c r="U115" s="32">
        <v>0.0</v>
      </c>
      <c r="V115" s="33">
        <v>29.0</v>
      </c>
      <c r="W115" s="33">
        <v>58.0</v>
      </c>
      <c r="X115" s="32">
        <v>0.0</v>
      </c>
      <c r="Y115" s="33">
        <f>+2</f>
        <v>2</v>
      </c>
      <c r="Z115" s="33">
        <f>+5</f>
        <v>5</v>
      </c>
      <c r="AA115" s="33">
        <f>+3</f>
        <v>3</v>
      </c>
      <c r="AB115" s="33">
        <v>0.0</v>
      </c>
      <c r="AC115" s="33">
        <v>4.0</v>
      </c>
      <c r="AD115" s="33">
        <v>20.0</v>
      </c>
      <c r="AE115" s="33">
        <v>11.0</v>
      </c>
      <c r="AF115" s="33">
        <v>1.0</v>
      </c>
      <c r="AG115" s="35">
        <v>15.5</v>
      </c>
    </row>
    <row r="116">
      <c r="A116" s="32" t="s">
        <v>359</v>
      </c>
      <c r="B116" s="32">
        <v>2014.0</v>
      </c>
      <c r="C116" s="32" t="s">
        <v>988</v>
      </c>
      <c r="D116" s="33" t="s">
        <v>495</v>
      </c>
      <c r="E116" s="33">
        <v>77.0</v>
      </c>
      <c r="F116" s="33">
        <v>73.0</v>
      </c>
      <c r="G116" s="33">
        <v>0.0</v>
      </c>
      <c r="H116" s="33">
        <v>0.0</v>
      </c>
      <c r="I116" s="33">
        <v>150.0</v>
      </c>
      <c r="J116" s="32">
        <f>+8</f>
        <v>8</v>
      </c>
      <c r="K116" s="34">
        <v>0.0</v>
      </c>
      <c r="L116" s="33">
        <v>114.0</v>
      </c>
      <c r="M116" s="33">
        <v>109.0</v>
      </c>
      <c r="N116" s="33">
        <v>0.0</v>
      </c>
      <c r="O116" s="33">
        <v>0.0</v>
      </c>
      <c r="P116" s="33">
        <v>14.0</v>
      </c>
      <c r="Q116" s="32">
        <v>0.0</v>
      </c>
      <c r="R116" s="35">
        <v>302.8</v>
      </c>
      <c r="S116" s="33">
        <v>0.0</v>
      </c>
      <c r="T116" s="33">
        <v>22.0</v>
      </c>
      <c r="U116" s="32">
        <v>0.0</v>
      </c>
      <c r="V116" s="33">
        <v>30.5</v>
      </c>
      <c r="W116" s="33">
        <v>61.0</v>
      </c>
      <c r="X116" s="32">
        <v>0.0</v>
      </c>
      <c r="Y116" s="33">
        <f>+1</f>
        <v>1</v>
      </c>
      <c r="Z116" s="33">
        <f t="shared" ref="Z116:Z117" si="42">+6</f>
        <v>6</v>
      </c>
      <c r="AA116" s="33">
        <f t="shared" ref="AA116:AA118" si="43">+1</f>
        <v>1</v>
      </c>
      <c r="AB116" s="33">
        <v>0.0</v>
      </c>
      <c r="AC116" s="33">
        <v>2.0</v>
      </c>
      <c r="AD116" s="33">
        <v>25.0</v>
      </c>
      <c r="AE116" s="33">
        <v>8.0</v>
      </c>
      <c r="AF116" s="33">
        <v>1.0</v>
      </c>
      <c r="AG116" s="35">
        <v>13.5</v>
      </c>
    </row>
    <row r="117">
      <c r="A117" s="32" t="s">
        <v>359</v>
      </c>
      <c r="B117" s="32">
        <v>2014.0</v>
      </c>
      <c r="C117" s="32" t="s">
        <v>487</v>
      </c>
      <c r="D117" s="33" t="s">
        <v>495</v>
      </c>
      <c r="E117" s="33">
        <v>76.0</v>
      </c>
      <c r="F117" s="33">
        <v>75.0</v>
      </c>
      <c r="G117" s="33">
        <v>0.0</v>
      </c>
      <c r="H117" s="33">
        <v>0.0</v>
      </c>
      <c r="I117" s="33">
        <v>151.0</v>
      </c>
      <c r="J117" s="32">
        <f>+9</f>
        <v>9</v>
      </c>
      <c r="K117" s="34">
        <v>0.0</v>
      </c>
      <c r="L117" s="33">
        <v>112.0</v>
      </c>
      <c r="M117" s="33">
        <v>112.0</v>
      </c>
      <c r="N117" s="33">
        <v>0.0</v>
      </c>
      <c r="O117" s="33">
        <v>0.0</v>
      </c>
      <c r="P117" s="33">
        <v>16.0</v>
      </c>
      <c r="Q117" s="32">
        <v>0.0</v>
      </c>
      <c r="R117" s="35">
        <v>276.8</v>
      </c>
      <c r="S117" s="33">
        <v>0.0</v>
      </c>
      <c r="T117" s="33">
        <v>20.0</v>
      </c>
      <c r="U117" s="32">
        <v>0.0</v>
      </c>
      <c r="V117" s="33">
        <v>31.5</v>
      </c>
      <c r="W117" s="33">
        <v>63.0</v>
      </c>
      <c r="X117" s="32">
        <v>0.0</v>
      </c>
      <c r="Y117" s="33">
        <f t="shared" ref="Y117:Y118" si="44">+2</f>
        <v>2</v>
      </c>
      <c r="Z117" s="33">
        <f t="shared" si="42"/>
        <v>6</v>
      </c>
      <c r="AA117" s="33">
        <f t="shared" si="43"/>
        <v>1</v>
      </c>
      <c r="AB117" s="33">
        <v>0.0</v>
      </c>
      <c r="AC117" s="33">
        <v>3.0</v>
      </c>
      <c r="AD117" s="33">
        <v>21.0</v>
      </c>
      <c r="AE117" s="33">
        <v>12.0</v>
      </c>
      <c r="AF117" s="33">
        <v>0.0</v>
      </c>
      <c r="AG117" s="35">
        <v>13.5</v>
      </c>
    </row>
    <row r="118">
      <c r="A118" s="32" t="s">
        <v>359</v>
      </c>
      <c r="B118" s="32">
        <v>2014.0</v>
      </c>
      <c r="C118" s="32" t="s">
        <v>277</v>
      </c>
      <c r="D118" s="33" t="s">
        <v>495</v>
      </c>
      <c r="E118" s="33">
        <v>75.0</v>
      </c>
      <c r="F118" s="33">
        <v>79.0</v>
      </c>
      <c r="G118" s="33">
        <v>0.0</v>
      </c>
      <c r="H118" s="33">
        <v>0.0</v>
      </c>
      <c r="I118" s="33">
        <v>154.0</v>
      </c>
      <c r="J118" s="32">
        <f>+12</f>
        <v>12</v>
      </c>
      <c r="K118" s="34">
        <v>0.0</v>
      </c>
      <c r="L118" s="33">
        <v>102.0</v>
      </c>
      <c r="M118" s="33">
        <v>119.0</v>
      </c>
      <c r="N118" s="33">
        <v>0.0</v>
      </c>
      <c r="O118" s="33">
        <v>0.0</v>
      </c>
      <c r="P118" s="33">
        <v>11.0</v>
      </c>
      <c r="Q118" s="32">
        <v>0.0</v>
      </c>
      <c r="R118" s="35">
        <v>280.5</v>
      </c>
      <c r="S118" s="33">
        <v>0.0</v>
      </c>
      <c r="T118" s="33">
        <v>18.0</v>
      </c>
      <c r="U118" s="32">
        <v>0.0</v>
      </c>
      <c r="V118" s="33">
        <v>30.0</v>
      </c>
      <c r="W118" s="33">
        <v>60.0</v>
      </c>
      <c r="X118" s="32">
        <v>0.0</v>
      </c>
      <c r="Y118" s="33">
        <f t="shared" si="44"/>
        <v>2</v>
      </c>
      <c r="Z118" s="33">
        <f>+9</f>
        <v>9</v>
      </c>
      <c r="AA118" s="33">
        <f t="shared" si="43"/>
        <v>1</v>
      </c>
      <c r="AB118" s="33">
        <v>0.0</v>
      </c>
      <c r="AC118" s="33">
        <v>3.0</v>
      </c>
      <c r="AD118" s="33">
        <v>22.0</v>
      </c>
      <c r="AE118" s="33">
        <v>8.0</v>
      </c>
      <c r="AF118" s="33">
        <v>3.0</v>
      </c>
      <c r="AG118" s="35">
        <v>13.0</v>
      </c>
    </row>
    <row r="119">
      <c r="A119" s="32" t="s">
        <v>359</v>
      </c>
      <c r="B119" s="32">
        <v>2014.0</v>
      </c>
      <c r="C119" s="32" t="s">
        <v>172</v>
      </c>
      <c r="D119" s="33" t="s">
        <v>495</v>
      </c>
      <c r="E119" s="33">
        <v>79.0</v>
      </c>
      <c r="F119" s="33">
        <v>73.0</v>
      </c>
      <c r="G119" s="33">
        <v>0.0</v>
      </c>
      <c r="H119" s="33">
        <v>0.0</v>
      </c>
      <c r="I119" s="33">
        <v>152.0</v>
      </c>
      <c r="J119" s="32">
        <f t="shared" ref="J119:J120" si="45">+10</f>
        <v>10</v>
      </c>
      <c r="K119" s="34">
        <v>0.0</v>
      </c>
      <c r="L119" s="33">
        <v>120.0</v>
      </c>
      <c r="M119" s="33">
        <v>115.0</v>
      </c>
      <c r="N119" s="33">
        <v>0.0</v>
      </c>
      <c r="O119" s="33">
        <v>0.0</v>
      </c>
      <c r="P119" s="33">
        <v>19.0</v>
      </c>
      <c r="Q119" s="32">
        <v>0.0</v>
      </c>
      <c r="R119" s="35">
        <v>292.0</v>
      </c>
      <c r="S119" s="33">
        <v>0.0</v>
      </c>
      <c r="T119" s="33">
        <v>18.0</v>
      </c>
      <c r="U119" s="32">
        <v>0.0</v>
      </c>
      <c r="V119" s="33">
        <v>31.0</v>
      </c>
      <c r="W119" s="33">
        <v>62.0</v>
      </c>
      <c r="X119" s="32">
        <v>0.0</v>
      </c>
      <c r="Y119" s="33">
        <f t="shared" ref="Y119:Y120" si="46">+1</f>
        <v>1</v>
      </c>
      <c r="Z119" s="33">
        <f>+7</f>
        <v>7</v>
      </c>
      <c r="AA119" s="33">
        <f>+2</f>
        <v>2</v>
      </c>
      <c r="AB119" s="33">
        <v>0.0</v>
      </c>
      <c r="AC119" s="33">
        <v>3.0</v>
      </c>
      <c r="AD119" s="33">
        <v>20.0</v>
      </c>
      <c r="AE119" s="33">
        <v>13.0</v>
      </c>
      <c r="AF119" s="33">
        <v>0.0</v>
      </c>
      <c r="AG119" s="35">
        <v>12.5</v>
      </c>
    </row>
    <row r="120">
      <c r="A120" s="32" t="s">
        <v>359</v>
      </c>
      <c r="B120" s="32">
        <v>2014.0</v>
      </c>
      <c r="C120" s="32" t="s">
        <v>991</v>
      </c>
      <c r="D120" s="33" t="s">
        <v>495</v>
      </c>
      <c r="E120" s="33">
        <v>77.0</v>
      </c>
      <c r="F120" s="33">
        <v>75.0</v>
      </c>
      <c r="G120" s="33">
        <v>0.0</v>
      </c>
      <c r="H120" s="33">
        <v>0.0</v>
      </c>
      <c r="I120" s="33">
        <v>152.0</v>
      </c>
      <c r="J120" s="32">
        <f t="shared" si="45"/>
        <v>10</v>
      </c>
      <c r="K120" s="34">
        <v>0.0</v>
      </c>
      <c r="L120" s="33">
        <v>114.0</v>
      </c>
      <c r="M120" s="33">
        <v>115.0</v>
      </c>
      <c r="N120" s="33">
        <v>0.0</v>
      </c>
      <c r="O120" s="33">
        <v>0.0</v>
      </c>
      <c r="P120" s="33">
        <v>14.0</v>
      </c>
      <c r="Q120" s="32">
        <v>0.0</v>
      </c>
      <c r="R120" s="35">
        <v>301.5</v>
      </c>
      <c r="S120" s="33">
        <v>0.0</v>
      </c>
      <c r="T120" s="33">
        <v>16.0</v>
      </c>
      <c r="U120" s="32">
        <v>0.0</v>
      </c>
      <c r="V120" s="33">
        <v>29.5</v>
      </c>
      <c r="W120" s="33">
        <v>59.0</v>
      </c>
      <c r="X120" s="32">
        <v>0.0</v>
      </c>
      <c r="Y120" s="33">
        <f t="shared" si="46"/>
        <v>1</v>
      </c>
      <c r="Z120" s="33">
        <f>+9</f>
        <v>9</v>
      </c>
      <c r="AA120" s="33" t="s">
        <v>85</v>
      </c>
      <c r="AB120" s="33">
        <v>0.0</v>
      </c>
      <c r="AC120" s="33">
        <v>1.0</v>
      </c>
      <c r="AD120" s="33">
        <v>25.0</v>
      </c>
      <c r="AE120" s="33">
        <v>9.0</v>
      </c>
      <c r="AF120" s="33">
        <v>1.0</v>
      </c>
      <c r="AG120" s="35">
        <v>10.0</v>
      </c>
    </row>
    <row r="121">
      <c r="A121" s="32" t="s">
        <v>359</v>
      </c>
      <c r="B121" s="32">
        <v>2014.0</v>
      </c>
      <c r="C121" s="32" t="s">
        <v>445</v>
      </c>
      <c r="D121" s="33" t="s">
        <v>495</v>
      </c>
      <c r="E121" s="33">
        <v>78.0</v>
      </c>
      <c r="F121" s="33">
        <v>81.0</v>
      </c>
      <c r="G121" s="33">
        <v>0.0</v>
      </c>
      <c r="H121" s="33">
        <v>0.0</v>
      </c>
      <c r="I121" s="33">
        <v>159.0</v>
      </c>
      <c r="J121" s="32">
        <f>+17</f>
        <v>17</v>
      </c>
      <c r="K121" s="34">
        <v>0.0</v>
      </c>
      <c r="L121" s="33">
        <v>117.0</v>
      </c>
      <c r="M121" s="33">
        <v>120.0</v>
      </c>
      <c r="N121" s="33">
        <v>0.0</v>
      </c>
      <c r="O121" s="33">
        <v>0.0</v>
      </c>
      <c r="P121" s="33">
        <v>16.0</v>
      </c>
      <c r="Q121" s="32">
        <v>0.0</v>
      </c>
      <c r="R121" s="35">
        <v>293.3</v>
      </c>
      <c r="S121" s="33">
        <v>0.0</v>
      </c>
      <c r="T121" s="33">
        <v>16.0</v>
      </c>
      <c r="U121" s="32">
        <v>0.0</v>
      </c>
      <c r="V121" s="33">
        <v>33.5</v>
      </c>
      <c r="W121" s="33">
        <v>67.0</v>
      </c>
      <c r="X121" s="32">
        <v>0.0</v>
      </c>
      <c r="Y121" s="33">
        <f>+5</f>
        <v>5</v>
      </c>
      <c r="Z121" s="33">
        <f>+10</f>
        <v>10</v>
      </c>
      <c r="AA121" s="33">
        <f>+2</f>
        <v>2</v>
      </c>
      <c r="AB121" s="33">
        <v>0.0</v>
      </c>
      <c r="AC121" s="33">
        <v>2.0</v>
      </c>
      <c r="AD121" s="33">
        <v>16.0</v>
      </c>
      <c r="AE121" s="33">
        <v>17.0</v>
      </c>
      <c r="AF121" s="33">
        <v>1.0</v>
      </c>
      <c r="AG121" s="35">
        <v>4.5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2" max="12" width="7.57"/>
    <col customWidth="1" min="13" max="13" width="11.43"/>
    <col customWidth="1" min="14" max="14" width="16.0"/>
    <col customWidth="1" min="15" max="15" width="15.43"/>
    <col customWidth="1" min="16" max="16" width="10.57"/>
    <col customWidth="1" min="17" max="17" width="28.29"/>
    <col customWidth="1" min="18" max="18" width="9.86"/>
  </cols>
  <sheetData>
    <row r="1">
      <c r="A1" s="36" t="s">
        <v>534</v>
      </c>
      <c r="B1" s="36" t="s">
        <v>536</v>
      </c>
      <c r="C1" s="36" t="s">
        <v>537</v>
      </c>
      <c r="D1" s="37"/>
      <c r="G1" s="36" t="s">
        <v>534</v>
      </c>
      <c r="H1" s="36" t="s">
        <v>536</v>
      </c>
      <c r="I1" s="36" t="s">
        <v>537</v>
      </c>
      <c r="J1" s="36" t="s">
        <v>538</v>
      </c>
      <c r="L1" s="38" t="s">
        <v>333</v>
      </c>
      <c r="M1" s="38" t="s">
        <v>539</v>
      </c>
      <c r="N1" s="38" t="s">
        <v>540</v>
      </c>
      <c r="O1" s="38" t="s">
        <v>541</v>
      </c>
      <c r="P1" s="38" t="s">
        <v>542</v>
      </c>
      <c r="Q1" s="38" t="s">
        <v>543</v>
      </c>
      <c r="R1" s="38" t="s">
        <v>544</v>
      </c>
    </row>
    <row r="2">
      <c r="A2" s="39">
        <v>1.0</v>
      </c>
      <c r="B2" s="39">
        <v>4.0</v>
      </c>
      <c r="C2" s="39">
        <v>440.0</v>
      </c>
      <c r="D2" s="41"/>
      <c r="G2" s="42">
        <v>12.0</v>
      </c>
      <c r="H2" s="42">
        <v>3.0</v>
      </c>
      <c r="I2" s="42">
        <v>168.0</v>
      </c>
      <c r="L2" s="44" t="s">
        <v>567</v>
      </c>
    </row>
    <row r="3">
      <c r="A3" s="42">
        <v>2.0</v>
      </c>
      <c r="B3" s="42">
        <v>5.0</v>
      </c>
      <c r="C3" s="42">
        <v>619.0</v>
      </c>
      <c r="D3" s="45"/>
      <c r="G3" s="39">
        <v>9.0</v>
      </c>
      <c r="H3" s="39">
        <v>3.0</v>
      </c>
      <c r="I3" s="46">
        <v>201.0</v>
      </c>
      <c r="J3" s="47" t="s">
        <v>590</v>
      </c>
      <c r="L3" s="48">
        <v>2017.0</v>
      </c>
      <c r="M3" s="48" t="s">
        <v>606</v>
      </c>
      <c r="N3" s="49" t="s">
        <v>607</v>
      </c>
      <c r="O3" s="1"/>
    </row>
    <row r="4">
      <c r="A4" s="39">
        <v>3.0</v>
      </c>
      <c r="B4" s="39">
        <v>3.0</v>
      </c>
      <c r="C4" s="39">
        <v>225.0</v>
      </c>
      <c r="D4" s="50"/>
      <c r="G4" s="39">
        <v>17.0</v>
      </c>
      <c r="H4" s="39">
        <v>3.0</v>
      </c>
      <c r="I4" s="46">
        <v>222.0</v>
      </c>
      <c r="J4" s="47" t="s">
        <v>590</v>
      </c>
      <c r="L4" s="44" t="s">
        <v>632</v>
      </c>
    </row>
    <row r="5">
      <c r="A5" s="42">
        <v>4.0</v>
      </c>
      <c r="B5" s="42">
        <v>4.0</v>
      </c>
      <c r="C5" s="42">
        <v>440.0</v>
      </c>
      <c r="D5" s="41"/>
      <c r="G5" s="39">
        <v>3.0</v>
      </c>
      <c r="H5" s="39">
        <v>3.0</v>
      </c>
      <c r="I5" s="46">
        <v>225.0</v>
      </c>
      <c r="J5" s="47" t="s">
        <v>590</v>
      </c>
      <c r="L5" s="48">
        <v>2013.0</v>
      </c>
      <c r="M5" s="48" t="s">
        <v>638</v>
      </c>
      <c r="N5" s="51" t="s">
        <v>491</v>
      </c>
      <c r="O5" s="51" t="s">
        <v>645</v>
      </c>
      <c r="P5" s="51" t="s">
        <v>646</v>
      </c>
      <c r="Q5" s="51" t="s">
        <v>477</v>
      </c>
      <c r="R5" s="52">
        <v>108000.0</v>
      </c>
    </row>
    <row r="6">
      <c r="A6" s="39">
        <v>5.0</v>
      </c>
      <c r="B6" s="39">
        <v>4.0</v>
      </c>
      <c r="C6" s="39">
        <v>365.0</v>
      </c>
      <c r="D6" s="53"/>
      <c r="G6" s="42">
        <v>14.0</v>
      </c>
      <c r="H6" s="42">
        <v>4.0</v>
      </c>
      <c r="I6" s="54">
        <v>299.0</v>
      </c>
      <c r="J6" s="47" t="s">
        <v>668</v>
      </c>
      <c r="L6" s="44" t="s">
        <v>669</v>
      </c>
    </row>
    <row r="7">
      <c r="A7" s="42">
        <v>6.0</v>
      </c>
      <c r="B7" s="42">
        <v>4.0</v>
      </c>
      <c r="C7" s="42">
        <v>484.0</v>
      </c>
      <c r="D7" s="55"/>
      <c r="G7" s="39">
        <v>13.0</v>
      </c>
      <c r="H7" s="39">
        <v>4.0</v>
      </c>
      <c r="I7" s="54">
        <v>360.0</v>
      </c>
      <c r="J7" s="47" t="s">
        <v>668</v>
      </c>
      <c r="L7" s="48">
        <v>2012.0</v>
      </c>
      <c r="M7" s="51" t="s">
        <v>638</v>
      </c>
      <c r="N7" s="51" t="s">
        <v>172</v>
      </c>
      <c r="O7" s="51" t="s">
        <v>683</v>
      </c>
      <c r="P7" s="51" t="s">
        <v>684</v>
      </c>
      <c r="Q7" s="51" t="s">
        <v>686</v>
      </c>
      <c r="R7" s="52">
        <v>108000.0</v>
      </c>
    </row>
    <row r="8">
      <c r="A8" s="39">
        <v>7.0</v>
      </c>
      <c r="B8" s="39">
        <v>4.0</v>
      </c>
      <c r="C8" s="39">
        <v>452.0</v>
      </c>
      <c r="D8" s="55"/>
      <c r="G8" s="39">
        <v>5.0</v>
      </c>
      <c r="H8" s="39">
        <v>4.0</v>
      </c>
      <c r="I8" s="54">
        <v>365.0</v>
      </c>
      <c r="J8" s="47" t="s">
        <v>668</v>
      </c>
      <c r="L8" s="44" t="s">
        <v>690</v>
      </c>
    </row>
    <row r="9">
      <c r="A9" s="42">
        <v>8.0</v>
      </c>
      <c r="B9" s="42">
        <v>4.0</v>
      </c>
      <c r="C9" s="42">
        <v>469.0</v>
      </c>
      <c r="D9" s="55"/>
      <c r="G9" s="42">
        <v>16.0</v>
      </c>
      <c r="H9" s="42">
        <v>4.0</v>
      </c>
      <c r="I9" s="56">
        <v>412.0</v>
      </c>
      <c r="J9" s="47" t="s">
        <v>703</v>
      </c>
      <c r="L9" s="48">
        <v>2010.0</v>
      </c>
      <c r="M9" s="48" t="s">
        <v>707</v>
      </c>
      <c r="N9" s="51" t="s">
        <v>708</v>
      </c>
      <c r="O9" s="51" t="s">
        <v>645</v>
      </c>
      <c r="P9" s="51" t="s">
        <v>709</v>
      </c>
      <c r="Q9" s="51" t="s">
        <v>710</v>
      </c>
      <c r="R9" s="52">
        <v>405000.0</v>
      </c>
    </row>
    <row r="10">
      <c r="A10" s="39">
        <v>9.0</v>
      </c>
      <c r="B10" s="39">
        <v>3.0</v>
      </c>
      <c r="C10" s="39">
        <v>201.0</v>
      </c>
      <c r="D10" s="50"/>
      <c r="G10" s="39">
        <v>1.0</v>
      </c>
      <c r="H10" s="39">
        <v>4.0</v>
      </c>
      <c r="I10" s="56">
        <v>440.0</v>
      </c>
      <c r="J10" s="47" t="s">
        <v>703</v>
      </c>
      <c r="L10" s="44" t="s">
        <v>714</v>
      </c>
    </row>
    <row r="11">
      <c r="A11" s="42">
        <v>10.0</v>
      </c>
      <c r="B11" s="42">
        <v>5.0</v>
      </c>
      <c r="C11" s="42">
        <v>560.0</v>
      </c>
      <c r="D11" s="45"/>
      <c r="G11" s="42">
        <v>4.0</v>
      </c>
      <c r="H11" s="42">
        <v>4.0</v>
      </c>
      <c r="I11" s="56">
        <v>440.0</v>
      </c>
      <c r="J11" s="47" t="s">
        <v>703</v>
      </c>
      <c r="L11" s="48">
        <v>2006.0</v>
      </c>
      <c r="M11" s="51" t="s">
        <v>606</v>
      </c>
      <c r="N11" s="51" t="s">
        <v>507</v>
      </c>
      <c r="O11" s="51" t="s">
        <v>718</v>
      </c>
      <c r="P11" s="51" t="s">
        <v>719</v>
      </c>
      <c r="Q11" s="51" t="s">
        <v>720</v>
      </c>
      <c r="R11" s="52">
        <v>900000.0</v>
      </c>
    </row>
    <row r="12">
      <c r="A12" s="39">
        <v>11.0</v>
      </c>
      <c r="B12" s="39">
        <v>4.0</v>
      </c>
      <c r="C12" s="39">
        <v>470.0</v>
      </c>
      <c r="D12" s="55"/>
      <c r="G12" s="39">
        <v>7.0</v>
      </c>
      <c r="H12" s="39">
        <v>4.0</v>
      </c>
      <c r="I12" s="57">
        <v>452.0</v>
      </c>
      <c r="J12" s="47" t="s">
        <v>724</v>
      </c>
      <c r="L12" s="48">
        <v>2004.0</v>
      </c>
      <c r="M12" s="51" t="s">
        <v>606</v>
      </c>
      <c r="N12" s="51" t="s">
        <v>725</v>
      </c>
      <c r="O12" s="58" t="s">
        <v>726</v>
      </c>
      <c r="P12" s="51" t="s">
        <v>733</v>
      </c>
      <c r="Q12" s="51" t="s">
        <v>325</v>
      </c>
      <c r="R12" s="52">
        <v>864000.0</v>
      </c>
    </row>
    <row r="13">
      <c r="A13" s="42">
        <v>12.0</v>
      </c>
      <c r="B13" s="42">
        <v>3.0</v>
      </c>
      <c r="C13" s="42">
        <v>168.0</v>
      </c>
      <c r="D13" s="59"/>
      <c r="G13" s="42">
        <v>18.0</v>
      </c>
      <c r="H13" s="42">
        <v>4.0</v>
      </c>
      <c r="I13" s="57">
        <v>465.0</v>
      </c>
      <c r="J13" s="47" t="s">
        <v>724</v>
      </c>
      <c r="L13" s="44" t="s">
        <v>739</v>
      </c>
    </row>
    <row r="14">
      <c r="A14" s="39">
        <v>13.0</v>
      </c>
      <c r="B14" s="39">
        <v>4.0</v>
      </c>
      <c r="C14" s="39">
        <v>360.0</v>
      </c>
      <c r="D14" s="53"/>
      <c r="G14" s="42">
        <v>8.0</v>
      </c>
      <c r="H14" s="42">
        <v>4.0</v>
      </c>
      <c r="I14" s="57">
        <v>469.0</v>
      </c>
      <c r="J14" s="47" t="s">
        <v>724</v>
      </c>
      <c r="L14" s="48">
        <v>2003.0</v>
      </c>
      <c r="M14" s="51" t="s">
        <v>606</v>
      </c>
      <c r="N14" s="51" t="s">
        <v>518</v>
      </c>
      <c r="O14" s="51" t="s">
        <v>742</v>
      </c>
      <c r="P14" s="51" t="s">
        <v>733</v>
      </c>
      <c r="Q14" s="51" t="s">
        <v>743</v>
      </c>
      <c r="R14" s="52">
        <v>810000.0</v>
      </c>
    </row>
    <row r="15">
      <c r="A15" s="42">
        <v>14.0</v>
      </c>
      <c r="B15" s="42">
        <v>4.0</v>
      </c>
      <c r="C15" s="42">
        <v>299.0</v>
      </c>
      <c r="D15" s="53"/>
      <c r="G15" s="39">
        <v>11.0</v>
      </c>
      <c r="H15" s="39">
        <v>4.0</v>
      </c>
      <c r="I15" s="57">
        <v>470.0</v>
      </c>
      <c r="J15" s="47" t="s">
        <v>724</v>
      </c>
      <c r="L15" s="44" t="s">
        <v>744</v>
      </c>
    </row>
    <row r="16">
      <c r="A16" s="39">
        <v>15.0</v>
      </c>
      <c r="B16" s="39">
        <v>4.0</v>
      </c>
      <c r="C16" s="39">
        <v>490.0</v>
      </c>
      <c r="D16" s="55"/>
      <c r="G16" s="42">
        <v>6.0</v>
      </c>
      <c r="H16" s="42">
        <v>4.0</v>
      </c>
      <c r="I16" s="57">
        <v>484.0</v>
      </c>
      <c r="J16" s="47" t="s">
        <v>724</v>
      </c>
      <c r="L16" s="48">
        <v>2002.0</v>
      </c>
      <c r="M16" s="51" t="s">
        <v>606</v>
      </c>
      <c r="N16" s="51" t="s">
        <v>745</v>
      </c>
      <c r="O16" s="51" t="s">
        <v>746</v>
      </c>
      <c r="P16" s="51" t="s">
        <v>684</v>
      </c>
      <c r="Q16" s="51" t="s">
        <v>747</v>
      </c>
      <c r="R16" s="52">
        <v>648000.0</v>
      </c>
    </row>
    <row r="17">
      <c r="A17" s="42">
        <v>16.0</v>
      </c>
      <c r="B17" s="42">
        <v>4.0</v>
      </c>
      <c r="C17" s="42">
        <v>412.0</v>
      </c>
      <c r="D17" s="41"/>
      <c r="G17" s="39">
        <v>15.0</v>
      </c>
      <c r="H17" s="39">
        <v>4.0</v>
      </c>
      <c r="I17" s="57">
        <v>490.0</v>
      </c>
      <c r="J17" s="47" t="s">
        <v>724</v>
      </c>
      <c r="L17" s="48">
        <v>2001.0</v>
      </c>
      <c r="M17" s="51" t="s">
        <v>606</v>
      </c>
      <c r="N17" s="51" t="s">
        <v>751</v>
      </c>
      <c r="O17" s="51" t="s">
        <v>752</v>
      </c>
      <c r="P17" s="51" t="s">
        <v>684</v>
      </c>
      <c r="Q17" s="51" t="s">
        <v>753</v>
      </c>
      <c r="R17" s="52">
        <v>630000.0</v>
      </c>
    </row>
    <row r="18">
      <c r="A18" s="39">
        <v>17.0</v>
      </c>
      <c r="B18" s="39">
        <v>3.0</v>
      </c>
      <c r="C18" s="39">
        <v>222.0</v>
      </c>
      <c r="D18" s="50"/>
      <c r="G18" s="42">
        <v>10.0</v>
      </c>
      <c r="H18" s="42">
        <v>5.0</v>
      </c>
      <c r="I18" s="60">
        <v>560.0</v>
      </c>
      <c r="L18" s="48">
        <v>2000.0</v>
      </c>
      <c r="M18" s="51" t="s">
        <v>606</v>
      </c>
      <c r="N18" s="51" t="s">
        <v>763</v>
      </c>
      <c r="O18" s="51" t="s">
        <v>764</v>
      </c>
      <c r="P18" s="51" t="s">
        <v>646</v>
      </c>
      <c r="Q18" s="51" t="s">
        <v>765</v>
      </c>
      <c r="R18" s="52">
        <v>540000.0</v>
      </c>
    </row>
    <row r="19">
      <c r="A19" s="42">
        <v>18.0</v>
      </c>
      <c r="B19" s="42">
        <v>4.0</v>
      </c>
      <c r="C19" s="42">
        <v>465.0</v>
      </c>
      <c r="D19" s="61"/>
      <c r="G19" s="42">
        <v>2.0</v>
      </c>
      <c r="H19" s="42">
        <v>5.0</v>
      </c>
      <c r="I19" s="60">
        <v>619.0</v>
      </c>
      <c r="L19" s="44" t="s">
        <v>769</v>
      </c>
    </row>
    <row r="20">
      <c r="B20">
        <f t="shared" ref="B20:C20" si="1">SUM(B2:B19)</f>
        <v>70</v>
      </c>
      <c r="C20">
        <f t="shared" si="1"/>
        <v>7141</v>
      </c>
      <c r="L20" s="48">
        <v>1999.0</v>
      </c>
      <c r="M20" s="51" t="s">
        <v>606</v>
      </c>
      <c r="N20" s="51" t="s">
        <v>747</v>
      </c>
      <c r="O20" s="51" t="s">
        <v>788</v>
      </c>
      <c r="P20" s="51" t="s">
        <v>684</v>
      </c>
      <c r="Q20" s="51" t="s">
        <v>789</v>
      </c>
      <c r="R20" s="52">
        <v>450000.0</v>
      </c>
    </row>
    <row r="21">
      <c r="L21" s="48">
        <v>1998.0</v>
      </c>
      <c r="M21" s="51" t="s">
        <v>606</v>
      </c>
      <c r="N21" s="51" t="s">
        <v>497</v>
      </c>
      <c r="O21" s="51" t="s">
        <v>788</v>
      </c>
      <c r="P21" s="51" t="s">
        <v>684</v>
      </c>
      <c r="Q21" s="51" t="s">
        <v>792</v>
      </c>
      <c r="R21" s="52">
        <v>360000.0</v>
      </c>
    </row>
    <row r="22">
      <c r="L22" s="48">
        <v>1997.0</v>
      </c>
      <c r="M22" s="51" t="s">
        <v>606</v>
      </c>
      <c r="N22" s="51" t="s">
        <v>474</v>
      </c>
      <c r="O22" s="51" t="s">
        <v>788</v>
      </c>
      <c r="P22" s="51" t="s">
        <v>684</v>
      </c>
      <c r="Q22" s="51" t="s">
        <v>793</v>
      </c>
      <c r="R22" s="52">
        <v>270000.0</v>
      </c>
    </row>
    <row r="23">
      <c r="L23" s="48">
        <v>1996.0</v>
      </c>
      <c r="M23" s="51" t="s">
        <v>606</v>
      </c>
      <c r="N23" s="51" t="s">
        <v>797</v>
      </c>
      <c r="O23" s="51" t="s">
        <v>742</v>
      </c>
      <c r="P23" s="51" t="s">
        <v>798</v>
      </c>
      <c r="Q23" s="51" t="s">
        <v>799</v>
      </c>
      <c r="R23" s="52">
        <v>270000.0</v>
      </c>
    </row>
    <row r="24">
      <c r="L24" s="48">
        <v>1995.0</v>
      </c>
      <c r="M24" s="51" t="s">
        <v>606</v>
      </c>
      <c r="N24" s="51" t="s">
        <v>802</v>
      </c>
      <c r="O24" s="51" t="s">
        <v>803</v>
      </c>
      <c r="P24" s="51" t="s">
        <v>709</v>
      </c>
      <c r="Q24" s="51" t="s">
        <v>804</v>
      </c>
      <c r="R24" s="52">
        <v>252000.0</v>
      </c>
    </row>
    <row r="25">
      <c r="L25" s="48">
        <v>1994.0</v>
      </c>
      <c r="M25" s="51" t="s">
        <v>606</v>
      </c>
      <c r="N25" s="51" t="s">
        <v>808</v>
      </c>
      <c r="O25" s="51" t="s">
        <v>764</v>
      </c>
      <c r="P25" s="51" t="s">
        <v>798</v>
      </c>
      <c r="Q25" s="51" t="s">
        <v>809</v>
      </c>
      <c r="R25" s="52">
        <v>234000.0</v>
      </c>
    </row>
    <row r="26">
      <c r="L26" s="48">
        <v>1993.0</v>
      </c>
      <c r="M26" s="51" t="s">
        <v>606</v>
      </c>
      <c r="N26" s="51" t="s">
        <v>812</v>
      </c>
      <c r="O26" s="51" t="s">
        <v>814</v>
      </c>
      <c r="P26" s="51" t="s">
        <v>684</v>
      </c>
      <c r="Q26" s="51" t="s">
        <v>815</v>
      </c>
      <c r="R26" s="52">
        <v>234000.0</v>
      </c>
    </row>
    <row r="27">
      <c r="L27" s="48">
        <v>1992.0</v>
      </c>
      <c r="M27" s="51" t="s">
        <v>606</v>
      </c>
      <c r="N27" s="51" t="s">
        <v>816</v>
      </c>
      <c r="O27" s="51" t="s">
        <v>817</v>
      </c>
      <c r="P27" s="51" t="s">
        <v>684</v>
      </c>
      <c r="Q27" s="51" t="s">
        <v>820</v>
      </c>
      <c r="R27" s="52">
        <v>198000.0</v>
      </c>
    </row>
    <row r="28">
      <c r="L28" s="48">
        <v>1991.0</v>
      </c>
      <c r="M28" s="51" t="s">
        <v>606</v>
      </c>
      <c r="N28" s="51" t="s">
        <v>822</v>
      </c>
      <c r="O28" s="58" t="s">
        <v>726</v>
      </c>
      <c r="P28" s="51" t="s">
        <v>709</v>
      </c>
      <c r="Q28" s="51" t="s">
        <v>823</v>
      </c>
      <c r="R28" s="52">
        <v>180000.0</v>
      </c>
    </row>
    <row r="29">
      <c r="L29" s="48">
        <v>1990.0</v>
      </c>
      <c r="M29" s="51" t="s">
        <v>606</v>
      </c>
      <c r="N29" s="51" t="s">
        <v>826</v>
      </c>
      <c r="O29" s="51" t="s">
        <v>788</v>
      </c>
      <c r="P29" s="51" t="s">
        <v>684</v>
      </c>
      <c r="Q29" s="51" t="s">
        <v>828</v>
      </c>
      <c r="R29" s="52">
        <v>180000.0</v>
      </c>
    </row>
    <row r="30">
      <c r="L30" s="48">
        <v>1989.0</v>
      </c>
      <c r="M30" s="51" t="s">
        <v>606</v>
      </c>
      <c r="N30" s="51" t="s">
        <v>830</v>
      </c>
      <c r="O30" s="51" t="s">
        <v>752</v>
      </c>
      <c r="P30" s="51" t="s">
        <v>719</v>
      </c>
      <c r="Q30" s="51" t="s">
        <v>832</v>
      </c>
      <c r="R30" s="52">
        <v>162000.0</v>
      </c>
    </row>
    <row r="31">
      <c r="L31" s="48">
        <v>1988.0</v>
      </c>
      <c r="M31" s="51" t="s">
        <v>606</v>
      </c>
      <c r="N31" s="51" t="s">
        <v>835</v>
      </c>
      <c r="O31" s="51" t="s">
        <v>788</v>
      </c>
      <c r="P31" s="51" t="s">
        <v>709</v>
      </c>
      <c r="Q31" s="51" t="s">
        <v>815</v>
      </c>
      <c r="R31" s="52">
        <v>144000.0</v>
      </c>
    </row>
    <row r="32">
      <c r="L32" s="48">
        <v>1987.0</v>
      </c>
      <c r="M32" s="51" t="s">
        <v>606</v>
      </c>
      <c r="N32" s="51" t="s">
        <v>815</v>
      </c>
      <c r="O32" s="51" t="s">
        <v>742</v>
      </c>
      <c r="P32" s="51" t="s">
        <v>837</v>
      </c>
      <c r="Q32" s="51" t="s">
        <v>838</v>
      </c>
      <c r="R32" s="52">
        <v>126000.0</v>
      </c>
    </row>
  </sheetData>
  <mergeCells count="9">
    <mergeCell ref="L15:R15"/>
    <mergeCell ref="L13:R13"/>
    <mergeCell ref="L19:R19"/>
    <mergeCell ref="L2:R2"/>
    <mergeCell ref="O3:R3"/>
    <mergeCell ref="L4:R4"/>
    <mergeCell ref="L6:R6"/>
    <mergeCell ref="L8:R8"/>
    <mergeCell ref="L10:R10"/>
  </mergeCells>
  <drawing r:id="rId1"/>
</worksheet>
</file>