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Key Stats" sheetId="1" r:id="rId3"/>
    <sheet state="visible" name="History" sheetId="2" r:id="rId4"/>
    <sheet state="visible" name="Performance" sheetId="3" r:id="rId5"/>
    <sheet state="visible" name="Recent" sheetId="4" r:id="rId6"/>
    <sheet state="visible" name="2016" sheetId="5" r:id="rId7"/>
    <sheet state="visible" name="2015" sheetId="6" r:id="rId8"/>
    <sheet state="visible" name="2014" sheetId="7" r:id="rId9"/>
    <sheet state="visible" name="Salaries" sheetId="8" r:id="rId10"/>
    <sheet state="visible" name="Odds" sheetId="9" r:id="rId11"/>
  </sheets>
  <definedNames/>
  <calcPr/>
</workbook>
</file>

<file path=xl/sharedStrings.xml><?xml version="1.0" encoding="utf-8"?>
<sst xmlns="http://schemas.openxmlformats.org/spreadsheetml/2006/main" count="2282" uniqueCount="525">
  <si>
    <t>Name</t>
  </si>
  <si>
    <t>PLAYER NAME</t>
  </si>
  <si>
    <t>Player</t>
  </si>
  <si>
    <t>Salary</t>
  </si>
  <si>
    <t>Events
Played</t>
  </si>
  <si>
    <t>Cuts
Made</t>
  </si>
  <si>
    <t>Top 10s</t>
  </si>
  <si>
    <t>Avg
Finish</t>
  </si>
  <si>
    <t>Starts</t>
  </si>
  <si>
    <t>Cuts Made</t>
  </si>
  <si>
    <t>%</t>
  </si>
  <si>
    <t>Wins</t>
  </si>
  <si>
    <t>Top5s</t>
  </si>
  <si>
    <t>Top10s</t>
  </si>
  <si>
    <t>Daniel Berger</t>
  </si>
  <si>
    <t>Top25s</t>
  </si>
  <si>
    <t>Driving Distance</t>
  </si>
  <si>
    <t>Rank</t>
  </si>
  <si>
    <t>SG:App</t>
  </si>
  <si>
    <t>Rounds Played</t>
  </si>
  <si>
    <t>1stRd</t>
  </si>
  <si>
    <t>Par5 BoB</t>
  </si>
  <si>
    <t>2ndRd</t>
  </si>
  <si>
    <t>SG: Putt</t>
  </si>
  <si>
    <t>3rdRd</t>
  </si>
  <si>
    <t>4thRd</t>
  </si>
  <si>
    <t>BirdieOrBetter</t>
  </si>
  <si>
    <t>PreCut</t>
  </si>
  <si>
    <t>RankSum</t>
  </si>
  <si>
    <t>PostCut</t>
  </si>
  <si>
    <t>AllRnds</t>
  </si>
  <si>
    <t>Score</t>
  </si>
  <si>
    <t>Earnings</t>
  </si>
  <si>
    <t>Paul Casey</t>
  </si>
  <si>
    <t>T10 (-10)</t>
  </si>
  <si>
    <t>2 (-16)</t>
  </si>
  <si>
    <t>Jordan Spieth</t>
  </si>
  <si>
    <t>Billy Horschel</t>
  </si>
  <si>
    <t>2 (-20)</t>
  </si>
  <si>
    <t>T23 (-9)</t>
  </si>
  <si>
    <t>2 (-8)</t>
  </si>
  <si>
    <t>Hideki Matsuyama</t>
  </si>
  <si>
    <t>9 (-11)</t>
  </si>
  <si>
    <t>T13 (-11)</t>
  </si>
  <si>
    <t>T8 (-8)</t>
  </si>
  <si>
    <t>Louis Oosthuizen</t>
  </si>
  <si>
    <t>T16 (-7)</t>
  </si>
  <si>
    <t>Sergio Garcia</t>
  </si>
  <si>
    <t>Justin Thomas</t>
  </si>
  <si>
    <t>Charl Schwartzel</t>
  </si>
  <si>
    <t>T32 (-7)</t>
  </si>
  <si>
    <t>Win (-14)</t>
  </si>
  <si>
    <t>T18 (-5)</t>
  </si>
  <si>
    <t>Justin Rose</t>
  </si>
  <si>
    <t>Rory McIlroy</t>
  </si>
  <si>
    <t>Henrik Stenson</t>
  </si>
  <si>
    <t>T24 (-6)</t>
  </si>
  <si>
    <t>T7 (-13)</t>
  </si>
  <si>
    <t>T20 (-4)</t>
  </si>
  <si>
    <t>Zach Johnson</t>
  </si>
  <si>
    <t>Dustin Johnson</t>
  </si>
  <si>
    <t>Ian Poulter</t>
  </si>
  <si>
    <t>T17 (-8)</t>
  </si>
  <si>
    <t>T19 (-10)</t>
  </si>
  <si>
    <t>Kevin Na</t>
  </si>
  <si>
    <t>T16 (-10)</t>
  </si>
  <si>
    <t>Bill Haas</t>
  </si>
  <si>
    <t>Gary Woodland</t>
  </si>
  <si>
    <t>T4 (-12)</t>
  </si>
  <si>
    <t>T12 (-6)</t>
  </si>
  <si>
    <t>T8 (-10)</t>
  </si>
  <si>
    <t>T28 (-7)</t>
  </si>
  <si>
    <t>T42 (+3)</t>
  </si>
  <si>
    <t>T47 (-2)</t>
  </si>
  <si>
    <t>Stewart Cink</t>
  </si>
  <si>
    <t>T39 (-6)</t>
  </si>
  <si>
    <t>Ryan Moore</t>
  </si>
  <si>
    <t>T4 (-9)</t>
  </si>
  <si>
    <t>T24 (-9)</t>
  </si>
  <si>
    <t>T12 (-2)</t>
  </si>
  <si>
    <t>Jason Day</t>
  </si>
  <si>
    <t>T6 (-6)</t>
  </si>
  <si>
    <t>T20 (-5)</t>
  </si>
  <si>
    <t>9 (-10)</t>
  </si>
  <si>
    <t>Keegan Bradley</t>
  </si>
  <si>
    <t>Rickie Fowler</t>
  </si>
  <si>
    <t>SiWoo Kim</t>
  </si>
  <si>
    <t>T20 (-7)</t>
  </si>
  <si>
    <t>Matt Kuchar</t>
  </si>
  <si>
    <t>Chez Reavie</t>
  </si>
  <si>
    <t>Brian Harman</t>
  </si>
  <si>
    <t>8 (-5)</t>
  </si>
  <si>
    <t>T33 (-2)</t>
  </si>
  <si>
    <t>Justin Thomas</t>
  </si>
  <si>
    <t>Rickie Fowler</t>
  </si>
  <si>
    <t>T32 (-5)</t>
  </si>
  <si>
    <t>Dustin Johnson</t>
  </si>
  <si>
    <t>Patrick Reed</t>
  </si>
  <si>
    <t>Robert Streb</t>
  </si>
  <si>
    <t>Sean O'Hair</t>
  </si>
  <si>
    <t>Jordan Spieth</t>
  </si>
  <si>
    <t>Phil Mickelson</t>
  </si>
  <si>
    <t>Kevin Chappell</t>
  </si>
  <si>
    <t>Jon Rahm</t>
  </si>
  <si>
    <t>Win (-23)</t>
  </si>
  <si>
    <t>T62 (+9)</t>
  </si>
  <si>
    <t>T6 (-16)</t>
  </si>
  <si>
    <t>T65 (+14)</t>
  </si>
  <si>
    <t>Win (-9)</t>
  </si>
  <si>
    <t>T30 (+2)</t>
  </si>
  <si>
    <t>T16 (-5)</t>
  </si>
  <si>
    <t>T28 (-2)</t>
  </si>
  <si>
    <t>T45 (-3)</t>
  </si>
  <si>
    <t>T16 (-1)</t>
  </si>
  <si>
    <t>Brooks Koepka</t>
  </si>
  <si>
    <t>T10 (-4)</t>
  </si>
  <si>
    <t>T30 (-3)</t>
  </si>
  <si>
    <t>Lucas Glover</t>
  </si>
  <si>
    <t>Marc Leishman</t>
  </si>
  <si>
    <t>Pat Perez</t>
  </si>
  <si>
    <t>Hideki Matsuyama</t>
  </si>
  <si>
    <t>T42 (-3)</t>
  </si>
  <si>
    <t>T4 (-14)</t>
  </si>
  <si>
    <t>T59 (+7)</t>
  </si>
  <si>
    <t>Win (-20)</t>
  </si>
  <si>
    <t>T37 (+3)</t>
  </si>
  <si>
    <t>Russell Henley</t>
  </si>
  <si>
    <t>T53 (-1)</t>
  </si>
  <si>
    <t>T44 (+1)</t>
  </si>
  <si>
    <t>T12 (-12)</t>
  </si>
  <si>
    <t>T13 (-2)</t>
  </si>
  <si>
    <t>Phil Mickelson</t>
  </si>
  <si>
    <t>T20 (-1)</t>
  </si>
  <si>
    <t>T10 (-9)</t>
  </si>
  <si>
    <t>Webb Simpson</t>
  </si>
  <si>
    <t>35 (E)</t>
  </si>
  <si>
    <t>T33 (-1)</t>
  </si>
  <si>
    <t>Win (-13)</t>
  </si>
  <si>
    <t>T21 (E)</t>
  </si>
  <si>
    <t>T5 (-13)</t>
  </si>
  <si>
    <t>T19 (-5)</t>
  </si>
  <si>
    <t>CUT (+5)</t>
  </si>
  <si>
    <t>Jason Dufner</t>
  </si>
  <si>
    <t>James Hahn</t>
  </si>
  <si>
    <t>Jason Day</t>
  </si>
  <si>
    <t>Charley Hoffman</t>
  </si>
  <si>
    <t>Kyle Stanley</t>
  </si>
  <si>
    <t>T34 (-6)</t>
  </si>
  <si>
    <t>T22 (E)</t>
  </si>
  <si>
    <t>Martin Laird</t>
  </si>
  <si>
    <t>Luke List</t>
  </si>
  <si>
    <t>T60 (+1)</t>
  </si>
  <si>
    <t>T23 (-3)</t>
  </si>
  <si>
    <t>Brendan Steele</t>
  </si>
  <si>
    <t>T41 (-5)</t>
  </si>
  <si>
    <t>T46 (+3)</t>
  </si>
  <si>
    <t>T24 (-3)</t>
  </si>
  <si>
    <t>T54 (-1)</t>
  </si>
  <si>
    <t>T3 (-6)</t>
  </si>
  <si>
    <t>T60 (+2)</t>
  </si>
  <si>
    <t>T10 (-12)</t>
  </si>
  <si>
    <t>T52 (E)</t>
  </si>
  <si>
    <t>Tony Finau</t>
  </si>
  <si>
    <t>T26 (-8)</t>
  </si>
  <si>
    <t>T8 (-5)</t>
  </si>
  <si>
    <t>CUT (+6)</t>
  </si>
  <si>
    <t>T33 (+1)</t>
  </si>
  <si>
    <t>Emiliano Grillo</t>
  </si>
  <si>
    <t>59 (+1)</t>
  </si>
  <si>
    <t>Marc Leishman</t>
  </si>
  <si>
    <t>T39 (E)</t>
  </si>
  <si>
    <t>T41 (-4)</t>
  </si>
  <si>
    <t>48 (+4)</t>
  </si>
  <si>
    <t>T45 (+5)</t>
  </si>
  <si>
    <t>Rory McIlroy</t>
  </si>
  <si>
    <t>T64 (+6)</t>
  </si>
  <si>
    <t>T28 (-8)</t>
  </si>
  <si>
    <t>T50 (+4)</t>
  </si>
  <si>
    <t>T11 (-9)</t>
  </si>
  <si>
    <t>T10 (-13)</t>
  </si>
  <si>
    <t>T18 (-7)</t>
  </si>
  <si>
    <t>T54 (+1)</t>
  </si>
  <si>
    <t>CUT (+2)</t>
  </si>
  <si>
    <t>T43 (+2)</t>
  </si>
  <si>
    <t>Win (-16)</t>
  </si>
  <si>
    <t>T31 (+1)</t>
  </si>
  <si>
    <t>T15 (-1)</t>
  </si>
  <si>
    <t>5 (-8)</t>
  </si>
  <si>
    <t>T38 (-4)</t>
  </si>
  <si>
    <t>T21 (-4)</t>
  </si>
  <si>
    <t>CUT (+3)</t>
  </si>
  <si>
    <t>T23 (E)</t>
  </si>
  <si>
    <t>T60 (+4)</t>
  </si>
  <si>
    <t>Daniel Berger</t>
  </si>
  <si>
    <t>T7 (-12)</t>
  </si>
  <si>
    <t>CUT (+4)</t>
  </si>
  <si>
    <t>Jhonattan Vegas</t>
  </si>
  <si>
    <t>T49 (+5)</t>
  </si>
  <si>
    <t>T13 (-9)</t>
  </si>
  <si>
    <t>T52 (-1)</t>
  </si>
  <si>
    <t>T53 (+5)</t>
  </si>
  <si>
    <t>T65 (+4)</t>
  </si>
  <si>
    <t>T11 (-3)</t>
  </si>
  <si>
    <t>T2 (-11)</t>
  </si>
  <si>
    <t>Sean O’Hair</t>
  </si>
  <si>
    <t>T37 (+2)</t>
  </si>
  <si>
    <t>4 (-10)</t>
  </si>
  <si>
    <t>T57 (+2)</t>
  </si>
  <si>
    <t>T34 (E)</t>
  </si>
  <si>
    <t>Kevin Kisner</t>
  </si>
  <si>
    <t>T39 (-4)</t>
  </si>
  <si>
    <t>Stewart Cink</t>
  </si>
  <si>
    <t>T61 (+4)</t>
  </si>
  <si>
    <t>Brooks Koepka</t>
  </si>
  <si>
    <t>T49 (-2)</t>
  </si>
  <si>
    <t>Jamie Lovemark</t>
  </si>
  <si>
    <t>Gary Woodland</t>
  </si>
  <si>
    <t>T64 (+3)</t>
  </si>
  <si>
    <t>T51 (-2)</t>
  </si>
  <si>
    <t>5 (-7)</t>
  </si>
  <si>
    <t>T61 (+9)</t>
  </si>
  <si>
    <t>WD (+3)</t>
  </si>
  <si>
    <t>T59 (+1)</t>
  </si>
  <si>
    <t>Charl Schwartzel</t>
  </si>
  <si>
    <t>66 (+15)</t>
  </si>
  <si>
    <t>T13 (-7)</t>
  </si>
  <si>
    <t>T14 (-8)</t>
  </si>
  <si>
    <t>T15 (-6)</t>
  </si>
  <si>
    <t>CUT (+1)</t>
  </si>
  <si>
    <t>T71 (+7)</t>
  </si>
  <si>
    <t>WD (+6)</t>
  </si>
  <si>
    <t>T2 (-18)</t>
  </si>
  <si>
    <t>T56 (+7)</t>
  </si>
  <si>
    <t>T8 (-4)</t>
  </si>
  <si>
    <t>T17 (-6)</t>
  </si>
  <si>
    <t>T65 (+3)</t>
  </si>
  <si>
    <t>T30 (-5)</t>
  </si>
  <si>
    <t>T42 (-5)</t>
  </si>
  <si>
    <t>CUT (E)</t>
  </si>
  <si>
    <t>T35 (-2)</t>
  </si>
  <si>
    <t>T26 (-5)</t>
  </si>
  <si>
    <t>T43 (E)</t>
  </si>
  <si>
    <t>Francesco Molinari</t>
  </si>
  <si>
    <t>T64 (+1)</t>
  </si>
  <si>
    <t>T38 (-2)</t>
  </si>
  <si>
    <t>T62 (+2)</t>
  </si>
  <si>
    <t>T50 (+8)</t>
  </si>
  <si>
    <t>T55 (+3)</t>
  </si>
  <si>
    <t>T45 (-4)</t>
  </si>
  <si>
    <t>T5 (-7)</t>
  </si>
  <si>
    <t>T11 (-4)</t>
  </si>
  <si>
    <t>69 (+6)</t>
  </si>
  <si>
    <t>Paul Casey</t>
  </si>
  <si>
    <t>60 (+2)</t>
  </si>
  <si>
    <t>T54 (+5)</t>
  </si>
  <si>
    <t>T51 (+4)</t>
  </si>
  <si>
    <t>Danny Lee</t>
  </si>
  <si>
    <t>T47 (-3)</t>
  </si>
  <si>
    <t>68 (+13)</t>
  </si>
  <si>
    <t>Charley Hoffman</t>
  </si>
  <si>
    <t>T53 (+6)</t>
  </si>
  <si>
    <t>T25 (-6)</t>
  </si>
  <si>
    <t>Charles Howell III</t>
  </si>
  <si>
    <t>T36 (+1)</t>
  </si>
  <si>
    <t>T17 (-3)</t>
  </si>
  <si>
    <t>T37 (-6)</t>
  </si>
  <si>
    <t>61 (+8)</t>
  </si>
  <si>
    <t>68 (+16)</t>
  </si>
  <si>
    <t>Kyle Stanley</t>
  </si>
  <si>
    <t>WD (-5)</t>
  </si>
  <si>
    <t>Win (-22)</t>
  </si>
  <si>
    <t>WD (E)</t>
  </si>
  <si>
    <t>T4 (-11)</t>
  </si>
  <si>
    <t>T54 (+9)</t>
  </si>
  <si>
    <t>T59 (+8)</t>
  </si>
  <si>
    <t>Hudson Swafford</t>
  </si>
  <si>
    <t>T56 (E)</t>
  </si>
  <si>
    <t>Bud Cauley</t>
  </si>
  <si>
    <t>Tony Finau</t>
  </si>
  <si>
    <t>Justin Rose</t>
  </si>
  <si>
    <t>T66 (+8)</t>
  </si>
  <si>
    <t>Scott Brown</t>
  </si>
  <si>
    <t>Brendan Steele</t>
  </si>
  <si>
    <t>Previous 5 Years for BMW Championship</t>
  </si>
  <si>
    <t>Grayson Murray</t>
  </si>
  <si>
    <t>Wesley Bryan</t>
  </si>
  <si>
    <t>Rafael Cabrera-Bello</t>
  </si>
  <si>
    <t>Patrick Cantlay</t>
  </si>
  <si>
    <t>Xander Schauffele</t>
  </si>
  <si>
    <t>Bryson DeChambeau</t>
  </si>
  <si>
    <t>Adam Hadwin</t>
  </si>
  <si>
    <t>Mackenzie Hughes</t>
  </si>
  <si>
    <t>Ollie Schniederjans</t>
  </si>
  <si>
    <t>Sung Kang</t>
  </si>
  <si>
    <t>Previous 10 Weeks on Tour*</t>
  </si>
  <si>
    <t>Anirban Lahiri</t>
  </si>
  <si>
    <t>Luke List</t>
  </si>
  <si>
    <t>CMP</t>
  </si>
  <si>
    <t>Rds</t>
  </si>
  <si>
    <t>Avg Fnsh</t>
  </si>
  <si>
    <t>Pat Perez</t>
  </si>
  <si>
    <t>Francesco Molinari</t>
  </si>
  <si>
    <t>Median Fnsh</t>
  </si>
  <si>
    <t>DK Pts/Rd</t>
  </si>
  <si>
    <t>E</t>
  </si>
  <si>
    <t>Bi</t>
  </si>
  <si>
    <t>P</t>
  </si>
  <si>
    <t>Grayson Murray</t>
  </si>
  <si>
    <t>Bg</t>
  </si>
  <si>
    <t>D</t>
  </si>
  <si>
    <t>O</t>
  </si>
  <si>
    <t>Jon Rahm</t>
  </si>
  <si>
    <t>Xander Schauffele</t>
  </si>
  <si>
    <t>Sung Kang</t>
  </si>
  <si>
    <t>Ollie Schniederjans</t>
  </si>
  <si>
    <t>Cameron Smith</t>
  </si>
  <si>
    <t>Kevin Tway</t>
  </si>
  <si>
    <t>Jamie Lovemark</t>
  </si>
  <si>
    <t>Russell Henley</t>
  </si>
  <si>
    <t>Jason Dufner</t>
  </si>
  <si>
    <t>Jhonattan Vegas</t>
  </si>
  <si>
    <t>0/0</t>
  </si>
  <si>
    <t>Hudson Swafford</t>
  </si>
  <si>
    <t>Kevin Tway</t>
  </si>
  <si>
    <t>Kevin Kisner</t>
  </si>
  <si>
    <t>Kevin Chappell</t>
  </si>
  <si>
    <t>Charles Howell III</t>
  </si>
  <si>
    <t>Tournament</t>
  </si>
  <si>
    <t>Patrick Reed</t>
  </si>
  <si>
    <t>Year</t>
  </si>
  <si>
    <t>Place</t>
  </si>
  <si>
    <t>Kevin Na</t>
  </si>
  <si>
    <t>r1</t>
  </si>
  <si>
    <t>r2</t>
  </si>
  <si>
    <t>r3</t>
  </si>
  <si>
    <t>r4</t>
  </si>
  <si>
    <t>Anirban Lahiri</t>
  </si>
  <si>
    <t>Tot</t>
  </si>
  <si>
    <t>TP</t>
  </si>
  <si>
    <t>Money</t>
  </si>
  <si>
    <t>PosR1</t>
  </si>
  <si>
    <t>PosR2</t>
  </si>
  <si>
    <t>PosR3</t>
  </si>
  <si>
    <t>PosR4</t>
  </si>
  <si>
    <t>FWHit</t>
  </si>
  <si>
    <t>Yards</t>
  </si>
  <si>
    <t>Louis Oosthuizen</t>
  </si>
  <si>
    <t>Bud Cauley</t>
  </si>
  <si>
    <t>GIRHit</t>
  </si>
  <si>
    <t>AvgPutts</t>
  </si>
  <si>
    <t>TotPutts</t>
  </si>
  <si>
    <t>p3s</t>
  </si>
  <si>
    <t>p4s</t>
  </si>
  <si>
    <t>p5s</t>
  </si>
  <si>
    <t>Egls</t>
  </si>
  <si>
    <t>Brds</t>
  </si>
  <si>
    <t>Pars</t>
  </si>
  <si>
    <t>Bgys</t>
  </si>
  <si>
    <t>Otrs</t>
  </si>
  <si>
    <t>DK</t>
  </si>
  <si>
    <t>BMW Championship</t>
  </si>
  <si>
    <t>Danny Lee</t>
  </si>
  <si>
    <t>Lucas Glover</t>
  </si>
  <si>
    <t>Mackenzie Hughes</t>
  </si>
  <si>
    <t>Sergio Garcia</t>
  </si>
  <si>
    <t>Cameron Smith</t>
  </si>
  <si>
    <t>T-28</t>
  </si>
  <si>
    <t>Chez Reavie</t>
  </si>
  <si>
    <t>T-11</t>
  </si>
  <si>
    <t>Sean O'Hair</t>
  </si>
  <si>
    <t>Brian Harman</t>
  </si>
  <si>
    <t>Ryan Moore</t>
  </si>
  <si>
    <t>Ian Poulter</t>
  </si>
  <si>
    <t>T-5</t>
  </si>
  <si>
    <t>T-6</t>
  </si>
  <si>
    <t>T-14</t>
  </si>
  <si>
    <t>Roberto Castro</t>
  </si>
  <si>
    <t>Keegan Bradley</t>
  </si>
  <si>
    <t>T-39</t>
  </si>
  <si>
    <t>T-22</t>
  </si>
  <si>
    <t>Martin Laird</t>
  </si>
  <si>
    <t>J.B. Holmes</t>
  </si>
  <si>
    <t>T-4</t>
  </si>
  <si>
    <t>T-64</t>
  </si>
  <si>
    <t>T-17</t>
  </si>
  <si>
    <t>Adam Hadwin</t>
  </si>
  <si>
    <t>T-7</t>
  </si>
  <si>
    <t>Webb Simpson</t>
  </si>
  <si>
    <t>Ryan Palmer</t>
  </si>
  <si>
    <t>T-23</t>
  </si>
  <si>
    <t>T-32</t>
  </si>
  <si>
    <t>Wesley Bryan</t>
  </si>
  <si>
    <t>T-33</t>
  </si>
  <si>
    <t>Bryson DeChambeau</t>
  </si>
  <si>
    <t>Adam Scott</t>
  </si>
  <si>
    <t>T-40</t>
  </si>
  <si>
    <t>T-1</t>
  </si>
  <si>
    <t>T-52</t>
  </si>
  <si>
    <t>T-55</t>
  </si>
  <si>
    <t>Bill Haas</t>
  </si>
  <si>
    <t>Chris Kirk</t>
  </si>
  <si>
    <t>T-10</t>
  </si>
  <si>
    <t>Emiliano Grillo</t>
  </si>
  <si>
    <t>T-43</t>
  </si>
  <si>
    <t>T-19</t>
  </si>
  <si>
    <t>Jimmy Walker</t>
  </si>
  <si>
    <t>T-13</t>
  </si>
  <si>
    <t>Billy Horschel</t>
  </si>
  <si>
    <t>T-24</t>
  </si>
  <si>
    <t>Matt Kuchar</t>
  </si>
  <si>
    <t>T-16</t>
  </si>
  <si>
    <t>James Hahn</t>
  </si>
  <si>
    <t>Zach Johnson</t>
  </si>
  <si>
    <t>T-47</t>
  </si>
  <si>
    <t>T-8</t>
  </si>
  <si>
    <t>T-29</t>
  </si>
  <si>
    <t>Scott Brown</t>
  </si>
  <si>
    <t>T-53</t>
  </si>
  <si>
    <t>Robert Streb</t>
  </si>
  <si>
    <t>Brandt Snedeker</t>
  </si>
  <si>
    <t>Scott Piercy</t>
  </si>
  <si>
    <t>T-60</t>
  </si>
  <si>
    <t>T-36</t>
  </si>
  <si>
    <t>T-51</t>
  </si>
  <si>
    <t>T-50</t>
  </si>
  <si>
    <t>T-26</t>
  </si>
  <si>
    <t>T-20</t>
  </si>
  <si>
    <t>Jason Kokrak</t>
  </si>
  <si>
    <t>T-48</t>
  </si>
  <si>
    <t>Bubba Watson</t>
  </si>
  <si>
    <t>William McGirt</t>
  </si>
  <si>
    <t>T-44</t>
  </si>
  <si>
    <t>T-62</t>
  </si>
  <si>
    <t>T-67</t>
  </si>
  <si>
    <t>Jim Herman</t>
  </si>
  <si>
    <t>T-12</t>
  </si>
  <si>
    <t>T-63</t>
  </si>
  <si>
    <t>Si Woo Kim</t>
  </si>
  <si>
    <t>T-65</t>
  </si>
  <si>
    <t>Kevin Streelman</t>
  </si>
  <si>
    <t>T-58</t>
  </si>
  <si>
    <t>T-46</t>
  </si>
  <si>
    <t>T-30</t>
  </si>
  <si>
    <t>T-2</t>
  </si>
  <si>
    <t>Cameron Tringale</t>
  </si>
  <si>
    <t>Morgan Hoffmann</t>
  </si>
  <si>
    <t>T-42</t>
  </si>
  <si>
    <t>T-9</t>
  </si>
  <si>
    <t>T-41</t>
  </si>
  <si>
    <t>Russell Knox</t>
  </si>
  <si>
    <t>T-3</t>
  </si>
  <si>
    <t>T-45</t>
  </si>
  <si>
    <t>Brendon Todd</t>
  </si>
  <si>
    <t>Smylie Kaufman</t>
  </si>
  <si>
    <t>T-56</t>
  </si>
  <si>
    <t>Harris English</t>
  </si>
  <si>
    <t>T-61</t>
  </si>
  <si>
    <t>George McNeill</t>
  </si>
  <si>
    <t>T-31</t>
  </si>
  <si>
    <t>Jim Furyk</t>
  </si>
  <si>
    <t>Branden Grace</t>
  </si>
  <si>
    <t>Nick Watney</t>
  </si>
  <si>
    <t>T-34</t>
  </si>
  <si>
    <t>Brendon De Jonge</t>
  </si>
  <si>
    <t>Graham Delaet</t>
  </si>
  <si>
    <t>T-59</t>
  </si>
  <si>
    <t>Chesson Hadley</t>
  </si>
  <si>
    <t>T-35</t>
  </si>
  <si>
    <t>David Hearn</t>
  </si>
  <si>
    <t>T-38</t>
  </si>
  <si>
    <t>Angel Cabrera</t>
  </si>
  <si>
    <t>Fabian Gomez</t>
  </si>
  <si>
    <t>Ernie Els</t>
  </si>
  <si>
    <t>Matt Jones</t>
  </si>
  <si>
    <t>T-54</t>
  </si>
  <si>
    <t>Steven Bowditch</t>
  </si>
  <si>
    <t>Martin Kaymer</t>
  </si>
  <si>
    <t>T-49</t>
  </si>
  <si>
    <t>Luke Donald</t>
  </si>
  <si>
    <t>Billy Hurley III</t>
  </si>
  <si>
    <t>Kyle Reifers</t>
  </si>
  <si>
    <t>Daniel Summerhays</t>
  </si>
  <si>
    <t>Ben Crane</t>
  </si>
  <si>
    <t>Graeme McDowell</t>
  </si>
  <si>
    <t>Sangmoon Bae</t>
  </si>
  <si>
    <t>T-68</t>
  </si>
  <si>
    <t>Camilo Villegas</t>
  </si>
  <si>
    <t>Hunter Mahan</t>
  </si>
  <si>
    <t>David Lingmerth</t>
  </si>
  <si>
    <t>John Senden</t>
  </si>
  <si>
    <t>Vaughn Taylor</t>
  </si>
  <si>
    <t>T-57</t>
  </si>
  <si>
    <t>T-66</t>
  </si>
  <si>
    <t>Jerry Kelly</t>
  </si>
  <si>
    <t>Jon Curran</t>
  </si>
  <si>
    <t>WD</t>
  </si>
  <si>
    <t>Carl Pettersson</t>
  </si>
  <si>
    <t>Chris Stroud</t>
  </si>
  <si>
    <t>Brian Stuard</t>
  </si>
  <si>
    <t>Shawn Stefani</t>
  </si>
  <si>
    <t>Seung-Yul Noh</t>
  </si>
  <si>
    <t>Troy Merritt</t>
  </si>
  <si>
    <t>Geoff Ogilvy</t>
  </si>
  <si>
    <t>Ben Martin</t>
  </si>
  <si>
    <t>Jason Bohn</t>
  </si>
  <si>
    <t>Zachary Blair</t>
  </si>
  <si>
    <t>Tim Clark</t>
  </si>
  <si>
    <t>Rory Sabbatini</t>
  </si>
  <si>
    <t>Bryce Molder</t>
  </si>
  <si>
    <t>Freddie Jacobson</t>
  </si>
  <si>
    <t>Aaron Baddeley</t>
  </si>
  <si>
    <t>Position</t>
  </si>
  <si>
    <t>GameInfo</t>
  </si>
  <si>
    <t>AvgPointsPerGame</t>
  </si>
  <si>
    <t>teamAbbrev</t>
  </si>
  <si>
    <t>G</t>
  </si>
  <si>
    <t>Golf@Golf 06:00AM ET</t>
  </si>
  <si>
    <t>Golf</t>
  </si>
  <si>
    <t>Coming Soon</t>
  </si>
  <si>
    <t>Stuart Appleby</t>
  </si>
  <si>
    <t>Kevin Stadler</t>
  </si>
  <si>
    <t>Erik Compton</t>
  </si>
  <si>
    <t>Matt Every</t>
  </si>
  <si>
    <t>Will MacKenzie</t>
  </si>
  <si>
    <t>K.J. Choi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</si>
</sst>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"/>
    <numFmt numFmtId="165" formatCode="m/d"/>
    <numFmt numFmtId="166" formatCode="#,##0.0"/>
  </numFmts>
  <fonts count="7">
    <font>
      <sz val="10.0"/>
      <color rgb="FF000000"/>
      <name val="Arial"/>
    </font>
    <font>
      <color rgb="FFFFFFFF"/>
    </font>
    <font/>
    <font>
      <sz val="10.0"/>
      <color rgb="FFFFFFFF"/>
      <name val="Arial"/>
    </font>
    <font>
      <sz val="10.0"/>
      <name val="Arial"/>
    </font>
    <font>
      <color rgb="FF000000"/>
      <name val="Arial"/>
    </font>
    <font>
      <sz val="10.0"/>
    </font>
  </fonts>
  <fills count="6">
    <fill>
      <patternFill patternType="none"/>
    </fill>
    <fill>
      <patternFill patternType="lightGray"/>
    </fill>
    <fill>
      <patternFill patternType="solid">
        <fgColor rgb="FF4A86E8"/>
        <bgColor rgb="FF4A86E8"/>
      </patternFill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/>
    </xf>
    <xf borderId="0" fillId="2" fontId="1" numFmtId="0" xfId="0" applyAlignment="1" applyFill="1" applyFont="1">
      <alignment horizontal="center"/>
    </xf>
    <xf borderId="0" fillId="2" fontId="1" numFmtId="0" xfId="0" applyAlignment="1" applyFont="1">
      <alignment horizontal="center"/>
    </xf>
    <xf borderId="0" fillId="2" fontId="1" numFmtId="0" xfId="0" applyAlignment="1" applyFont="1">
      <alignment horizontal="center"/>
    </xf>
    <xf borderId="0" fillId="2" fontId="1" numFmtId="0" xfId="0" applyAlignment="1" applyFont="1">
      <alignment horizontal="center"/>
    </xf>
    <xf borderId="0" fillId="0" fontId="2" numFmtId="0" xfId="0" applyAlignment="1" applyFont="1">
      <alignment horizontal="center"/>
    </xf>
    <xf borderId="0" fillId="3" fontId="2" numFmtId="0" xfId="0" applyAlignment="1" applyFill="1" applyFont="1">
      <alignment horizontal="center"/>
    </xf>
    <xf borderId="0" fillId="0" fontId="2" numFmtId="9" xfId="0" applyAlignment="1" applyFont="1" applyNumberFormat="1">
      <alignment horizontal="center"/>
    </xf>
    <xf borderId="0" fillId="0" fontId="2" numFmtId="0" xfId="0" applyAlignment="1" applyFont="1">
      <alignment horizontal="center"/>
    </xf>
    <xf borderId="0" fillId="0" fontId="2" numFmtId="164" xfId="0" applyAlignment="1" applyFont="1" applyNumberFormat="1">
      <alignment horizontal="center"/>
    </xf>
    <xf borderId="0" fillId="3" fontId="2" numFmtId="0" xfId="0" applyAlignment="1" applyFont="1">
      <alignment horizontal="center"/>
    </xf>
    <xf borderId="0" fillId="0" fontId="2" numFmtId="0" xfId="0" applyAlignment="1" applyFont="1">
      <alignment horizontal="center"/>
    </xf>
    <xf borderId="0" fillId="0" fontId="2" numFmtId="2" xfId="0" applyAlignment="1" applyFont="1" applyNumberFormat="1">
      <alignment horizontal="center"/>
    </xf>
    <xf borderId="0" fillId="0" fontId="2" numFmtId="0" xfId="0" applyAlignment="1" applyFont="1">
      <alignment horizontal="center"/>
    </xf>
    <xf borderId="0" fillId="4" fontId="2" numFmtId="0" xfId="0" applyAlignment="1" applyFill="1" applyFont="1">
      <alignment horizontal="center"/>
    </xf>
    <xf borderId="0" fillId="4" fontId="2" numFmtId="165" xfId="0" applyAlignment="1" applyFont="1" applyNumberFormat="1">
      <alignment horizontal="center"/>
    </xf>
    <xf borderId="0" fillId="4" fontId="2" numFmtId="9" xfId="0" applyAlignment="1" applyFont="1" applyNumberFormat="1">
      <alignment horizontal="center"/>
    </xf>
    <xf borderId="0" fillId="3" fontId="2" numFmtId="165" xfId="0" applyAlignment="1" applyFont="1" applyNumberFormat="1">
      <alignment horizontal="center"/>
    </xf>
    <xf borderId="0" fillId="3" fontId="2" numFmtId="9" xfId="0" applyAlignment="1" applyFont="1" applyNumberFormat="1">
      <alignment horizontal="center"/>
    </xf>
    <xf borderId="0" fillId="4" fontId="2" numFmtId="0" xfId="0" applyAlignment="1" applyFont="1">
      <alignment horizontal="center"/>
    </xf>
    <xf borderId="0" fillId="2" fontId="3" numFmtId="0" xfId="0" applyAlignment="1" applyFont="1">
      <alignment horizontal="center"/>
    </xf>
    <xf borderId="0" fillId="2" fontId="3" numFmtId="3" xfId="0" applyAlignment="1" applyFont="1" applyNumberFormat="1">
      <alignment horizontal="center"/>
    </xf>
    <xf borderId="0" fillId="2" fontId="3" numFmtId="164" xfId="0" applyAlignment="1" applyFont="1" applyNumberFormat="1">
      <alignment horizontal="center"/>
    </xf>
    <xf borderId="0" fillId="2" fontId="3" numFmtId="166" xfId="0" applyAlignment="1" applyFont="1" applyNumberFormat="1">
      <alignment horizontal="center"/>
    </xf>
    <xf borderId="0" fillId="0" fontId="4" numFmtId="0" xfId="0" applyAlignment="1" applyFont="1">
      <alignment horizontal="center"/>
    </xf>
    <xf borderId="0" fillId="0" fontId="4" numFmtId="3" xfId="0" applyAlignment="1" applyFont="1" applyNumberFormat="1">
      <alignment horizontal="center"/>
    </xf>
    <xf borderId="0" fillId="0" fontId="4" numFmtId="164" xfId="0" applyAlignment="1" applyFont="1" applyNumberFormat="1">
      <alignment horizontal="center"/>
    </xf>
    <xf borderId="0" fillId="0" fontId="4" numFmtId="166" xfId="0" applyAlignment="1" applyFont="1" applyNumberFormat="1">
      <alignment horizontal="center"/>
    </xf>
    <xf borderId="0" fillId="0" fontId="2" numFmtId="0" xfId="0" applyAlignment="1" applyFont="1">
      <alignment/>
    </xf>
    <xf borderId="0" fillId="5" fontId="5" numFmtId="0" xfId="0" applyAlignment="1" applyFill="1" applyFont="1">
      <alignment horizontal="center"/>
    </xf>
    <xf borderId="0" fillId="0" fontId="2" numFmtId="0" xfId="0" applyAlignment="1" applyFont="1">
      <alignment horizontal="center"/>
    </xf>
    <xf borderId="0" fillId="0" fontId="6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8.86"/>
    <col customWidth="1" min="2" max="2" width="6.43"/>
    <col customWidth="1" min="3" max="3" width="14.71"/>
    <col customWidth="1" min="4" max="4" width="5.43"/>
    <col customWidth="1" min="5" max="5" width="7.71"/>
    <col customWidth="1" min="6" max="6" width="5.43"/>
    <col customWidth="1" min="7" max="7" width="9.14"/>
    <col customWidth="1" min="8" max="8" width="5.43"/>
    <col customWidth="1" min="9" max="9" width="8.14"/>
    <col customWidth="1" min="10" max="10" width="5.43"/>
    <col customWidth="1" min="11" max="11" width="12.86"/>
    <col customWidth="1" min="12" max="12" width="5.43"/>
    <col customWidth="1" hidden="1" min="13" max="13" width="9.29"/>
    <col customWidth="1" min="14" max="14" width="6.0"/>
    <col customWidth="1" hidden="1" min="15" max="15" width="12.0"/>
    <col customWidth="1" hidden="1" min="16" max="16" width="3.14"/>
    <col customWidth="1" hidden="1" min="17" max="18" width="5.43"/>
  </cols>
  <sheetData>
    <row r="1">
      <c r="A1" s="3" t="s">
        <v>1</v>
      </c>
      <c r="B1" s="4" t="s">
        <v>3</v>
      </c>
      <c r="C1" s="3" t="s">
        <v>16</v>
      </c>
      <c r="D1" s="4" t="s">
        <v>17</v>
      </c>
      <c r="E1" s="3" t="s">
        <v>18</v>
      </c>
      <c r="F1" s="4" t="s">
        <v>17</v>
      </c>
      <c r="G1" s="3" t="s">
        <v>21</v>
      </c>
      <c r="H1" s="4" t="s">
        <v>17</v>
      </c>
      <c r="I1" s="3" t="s">
        <v>23</v>
      </c>
      <c r="J1" s="4" t="s">
        <v>17</v>
      </c>
      <c r="K1" s="3" t="s">
        <v>26</v>
      </c>
      <c r="L1" s="4" t="s">
        <v>17</v>
      </c>
      <c r="M1" s="4" t="s">
        <v>28</v>
      </c>
      <c r="N1" s="4" t="s">
        <v>31</v>
      </c>
      <c r="O1" s="4">
        <f>AVERAGE(M:M)</f>
        <v>167.2272727</v>
      </c>
      <c r="P1" s="4">
        <v>50.0</v>
      </c>
      <c r="Q1" s="4"/>
      <c r="R1" s="4"/>
    </row>
    <row r="2">
      <c r="A2" s="11" t="s">
        <v>48</v>
      </c>
      <c r="B2" s="11">
        <v>10300.0</v>
      </c>
      <c r="C2" s="11">
        <v>309.0</v>
      </c>
      <c r="D2" s="11">
        <v>6.0</v>
      </c>
      <c r="E2" s="11">
        <v>0.676</v>
      </c>
      <c r="F2" s="11">
        <v>6.0</v>
      </c>
      <c r="G2" s="11">
        <v>44.69</v>
      </c>
      <c r="H2" s="11">
        <v>31.0</v>
      </c>
      <c r="I2" s="11">
        <v>0.382</v>
      </c>
      <c r="J2" s="11">
        <v>8.0</v>
      </c>
      <c r="K2" s="11">
        <v>25.82</v>
      </c>
      <c r="L2" s="11">
        <v>2.0</v>
      </c>
      <c r="M2" s="11">
        <f t="shared" ref="M2:M67" si="1">SUM(D2,F2,H2,J2,L2)</f>
        <v>53</v>
      </c>
      <c r="N2" s="12">
        <f t="shared" ref="N2:N67" si="2">((1-(M2/$O$1))+1)*$P$1</f>
        <v>84.15330253</v>
      </c>
      <c r="O2" s="11"/>
      <c r="P2" s="11"/>
      <c r="Q2" s="11"/>
      <c r="R2" s="11"/>
    </row>
    <row r="3">
      <c r="A3" s="11" t="s">
        <v>85</v>
      </c>
      <c r="B3" s="11">
        <v>10700.0</v>
      </c>
      <c r="C3" s="11">
        <v>299.5</v>
      </c>
      <c r="D3" s="11">
        <v>23.0</v>
      </c>
      <c r="E3" s="11">
        <v>0.498</v>
      </c>
      <c r="F3" s="11">
        <v>17.0</v>
      </c>
      <c r="G3" s="11">
        <v>51.42</v>
      </c>
      <c r="H3" s="11">
        <v>9.0</v>
      </c>
      <c r="I3" s="11">
        <v>0.796</v>
      </c>
      <c r="J3" s="11">
        <v>1.0</v>
      </c>
      <c r="K3" s="11">
        <v>24.35</v>
      </c>
      <c r="L3" s="11">
        <v>4.0</v>
      </c>
      <c r="M3" s="11">
        <f t="shared" si="1"/>
        <v>54</v>
      </c>
      <c r="N3" s="12">
        <f t="shared" si="2"/>
        <v>83.85430824</v>
      </c>
      <c r="O3" s="11"/>
      <c r="P3" s="11"/>
      <c r="Q3" s="11"/>
      <c r="R3" s="11"/>
    </row>
    <row r="4">
      <c r="A4" s="11" t="s">
        <v>96</v>
      </c>
      <c r="B4" s="11">
        <v>11500.0</v>
      </c>
      <c r="C4" s="11">
        <v>314.3</v>
      </c>
      <c r="D4" s="11">
        <v>2.0</v>
      </c>
      <c r="E4" s="11">
        <v>0.768</v>
      </c>
      <c r="F4" s="11">
        <v>4.0</v>
      </c>
      <c r="G4" s="11">
        <v>49.0</v>
      </c>
      <c r="H4" s="11">
        <v>14.0</v>
      </c>
      <c r="I4" s="11">
        <v>0.238</v>
      </c>
      <c r="J4" s="11">
        <v>28.0</v>
      </c>
      <c r="K4" s="11">
        <v>22.94</v>
      </c>
      <c r="L4" s="11">
        <v>9.0</v>
      </c>
      <c r="M4" s="11">
        <f t="shared" si="1"/>
        <v>57</v>
      </c>
      <c r="N4" s="12">
        <f t="shared" si="2"/>
        <v>82.95732536</v>
      </c>
      <c r="O4" s="11"/>
      <c r="P4" s="11"/>
      <c r="Q4" s="11"/>
      <c r="R4" s="11"/>
    </row>
    <row r="5">
      <c r="A5" s="11" t="s">
        <v>100</v>
      </c>
      <c r="B5" s="11">
        <v>11800.0</v>
      </c>
      <c r="C5" s="11">
        <v>294.9</v>
      </c>
      <c r="D5" s="11">
        <v>43.0</v>
      </c>
      <c r="E5" s="11">
        <v>0.958</v>
      </c>
      <c r="F5" s="11">
        <v>1.0</v>
      </c>
      <c r="G5" s="11">
        <v>52.4</v>
      </c>
      <c r="H5" s="11">
        <v>5.0</v>
      </c>
      <c r="I5" s="11">
        <v>0.377</v>
      </c>
      <c r="J5" s="11">
        <v>10.0</v>
      </c>
      <c r="K5" s="11">
        <v>25.87</v>
      </c>
      <c r="L5" s="11">
        <v>1.0</v>
      </c>
      <c r="M5" s="11">
        <f t="shared" si="1"/>
        <v>60</v>
      </c>
      <c r="N5" s="12">
        <f t="shared" si="2"/>
        <v>82.06034248</v>
      </c>
      <c r="O5" s="11"/>
      <c r="P5" s="11"/>
      <c r="Q5" s="11"/>
      <c r="R5" s="11"/>
    </row>
    <row r="6">
      <c r="A6" s="11" t="s">
        <v>103</v>
      </c>
      <c r="B6" s="11">
        <v>10500.0</v>
      </c>
      <c r="C6" s="11">
        <v>304.7</v>
      </c>
      <c r="D6" s="11">
        <v>11.0</v>
      </c>
      <c r="E6" s="11">
        <v>0.484</v>
      </c>
      <c r="F6" s="11">
        <v>19.0</v>
      </c>
      <c r="G6" s="11">
        <v>47.95</v>
      </c>
      <c r="H6" s="11">
        <v>18.0</v>
      </c>
      <c r="I6" s="11">
        <v>0.421</v>
      </c>
      <c r="J6" s="11">
        <v>7.0</v>
      </c>
      <c r="K6" s="11">
        <v>23.41</v>
      </c>
      <c r="L6" s="11">
        <v>7.0</v>
      </c>
      <c r="M6" s="11">
        <f t="shared" si="1"/>
        <v>62</v>
      </c>
      <c r="N6" s="12">
        <f t="shared" si="2"/>
        <v>81.4623539</v>
      </c>
      <c r="O6" s="11"/>
      <c r="P6" s="11"/>
      <c r="Q6" s="11"/>
      <c r="R6" s="11"/>
    </row>
    <row r="7">
      <c r="A7" s="11" t="s">
        <v>114</v>
      </c>
      <c r="B7" s="11">
        <v>9100.0</v>
      </c>
      <c r="C7" s="11">
        <v>309.9</v>
      </c>
      <c r="D7" s="11">
        <v>4.0</v>
      </c>
      <c r="E7" s="11">
        <v>0.006</v>
      </c>
      <c r="F7" s="11">
        <v>55.0</v>
      </c>
      <c r="G7" s="11">
        <v>52.25</v>
      </c>
      <c r="H7" s="11">
        <v>7.0</v>
      </c>
      <c r="I7" s="11">
        <v>0.422</v>
      </c>
      <c r="J7" s="11">
        <v>6.0</v>
      </c>
      <c r="K7" s="11">
        <v>23.69</v>
      </c>
      <c r="L7" s="11">
        <v>5.0</v>
      </c>
      <c r="M7" s="11">
        <f t="shared" si="1"/>
        <v>77</v>
      </c>
      <c r="N7" s="12">
        <f t="shared" si="2"/>
        <v>76.97743952</v>
      </c>
      <c r="O7" s="11"/>
      <c r="P7" s="11"/>
      <c r="Q7" s="11"/>
      <c r="R7" s="11"/>
    </row>
    <row r="8">
      <c r="A8" s="11" t="s">
        <v>120</v>
      </c>
      <c r="B8" s="11">
        <v>9900.0</v>
      </c>
      <c r="C8" s="11">
        <v>302.9</v>
      </c>
      <c r="D8" s="11">
        <v>16.0</v>
      </c>
      <c r="E8" s="11">
        <v>0.655</v>
      </c>
      <c r="F8" s="11">
        <v>7.0</v>
      </c>
      <c r="G8" s="11">
        <v>56.64</v>
      </c>
      <c r="H8" s="11">
        <v>1.0</v>
      </c>
      <c r="I8" s="11">
        <v>-0.197</v>
      </c>
      <c r="J8" s="11">
        <v>56.0</v>
      </c>
      <c r="K8" s="11">
        <v>25.16</v>
      </c>
      <c r="L8" s="11">
        <v>3.0</v>
      </c>
      <c r="M8" s="11">
        <f t="shared" si="1"/>
        <v>83</v>
      </c>
      <c r="N8" s="12">
        <f t="shared" si="2"/>
        <v>75.18347377</v>
      </c>
      <c r="O8" s="11"/>
      <c r="P8" s="11"/>
      <c r="Q8" s="11"/>
      <c r="R8" s="11"/>
    </row>
    <row r="9">
      <c r="A9" s="11" t="s">
        <v>131</v>
      </c>
      <c r="B9" s="11">
        <v>7300.0</v>
      </c>
      <c r="C9" s="11">
        <v>293.0</v>
      </c>
      <c r="D9" s="11">
        <v>49.0</v>
      </c>
      <c r="E9" s="11">
        <v>0.606</v>
      </c>
      <c r="F9" s="11">
        <v>12.0</v>
      </c>
      <c r="G9" s="11">
        <v>50.0</v>
      </c>
      <c r="H9" s="11">
        <v>10.0</v>
      </c>
      <c r="I9" s="11">
        <v>0.348</v>
      </c>
      <c r="J9" s="11">
        <v>12.0</v>
      </c>
      <c r="K9" s="11">
        <v>22.37</v>
      </c>
      <c r="L9" s="11">
        <v>13.0</v>
      </c>
      <c r="M9" s="11">
        <f t="shared" si="1"/>
        <v>96</v>
      </c>
      <c r="N9" s="12">
        <f t="shared" si="2"/>
        <v>71.29654797</v>
      </c>
      <c r="O9" s="11"/>
      <c r="P9" s="11"/>
      <c r="Q9" s="11"/>
      <c r="R9" s="11"/>
    </row>
    <row r="10">
      <c r="A10" s="11" t="s">
        <v>144</v>
      </c>
      <c r="B10" s="11">
        <v>9600.0</v>
      </c>
      <c r="C10" s="11">
        <v>304.7</v>
      </c>
      <c r="D10" s="11">
        <v>11.0</v>
      </c>
      <c r="E10" s="11">
        <v>-0.035</v>
      </c>
      <c r="F10" s="11">
        <v>58.0</v>
      </c>
      <c r="G10" s="11">
        <v>53.26</v>
      </c>
      <c r="H10" s="11">
        <v>4.0</v>
      </c>
      <c r="I10" s="11">
        <v>0.297</v>
      </c>
      <c r="J10" s="11">
        <v>19.0</v>
      </c>
      <c r="K10" s="11">
        <v>23.47</v>
      </c>
      <c r="L10" s="11">
        <v>6.0</v>
      </c>
      <c r="M10" s="11">
        <f t="shared" si="1"/>
        <v>98</v>
      </c>
      <c r="N10" s="12">
        <f t="shared" si="2"/>
        <v>70.69855939</v>
      </c>
      <c r="O10" s="11"/>
      <c r="P10" s="11"/>
      <c r="Q10" s="11"/>
      <c r="R10" s="11"/>
    </row>
    <row r="11">
      <c r="A11" s="11" t="s">
        <v>150</v>
      </c>
      <c r="B11" s="11">
        <v>6900.0</v>
      </c>
      <c r="C11" s="11">
        <v>311.1</v>
      </c>
      <c r="D11" s="11">
        <v>3.0</v>
      </c>
      <c r="E11" s="11">
        <v>0.45</v>
      </c>
      <c r="F11" s="11">
        <v>21.0</v>
      </c>
      <c r="G11" s="11">
        <v>53.64</v>
      </c>
      <c r="H11" s="11">
        <v>3.0</v>
      </c>
      <c r="I11" s="11">
        <v>-0.416</v>
      </c>
      <c r="J11" s="11">
        <v>66.0</v>
      </c>
      <c r="K11" s="11">
        <v>22.99</v>
      </c>
      <c r="L11" s="11">
        <v>8.0</v>
      </c>
      <c r="M11" s="11">
        <f t="shared" si="1"/>
        <v>101</v>
      </c>
      <c r="N11" s="12">
        <f t="shared" si="2"/>
        <v>69.80157652</v>
      </c>
      <c r="O11" s="11"/>
      <c r="P11" s="11"/>
      <c r="Q11" s="11"/>
      <c r="R11" s="11"/>
    </row>
    <row r="12">
      <c r="A12" s="11" t="s">
        <v>162</v>
      </c>
      <c r="B12" s="11">
        <v>7800.0</v>
      </c>
      <c r="C12" s="11">
        <v>309.3</v>
      </c>
      <c r="D12" s="11">
        <v>5.0</v>
      </c>
      <c r="E12" s="11">
        <v>0.403</v>
      </c>
      <c r="F12" s="11">
        <v>27.0</v>
      </c>
      <c r="G12" s="11">
        <v>52.32</v>
      </c>
      <c r="H12" s="11">
        <v>6.0</v>
      </c>
      <c r="I12" s="11">
        <v>-0.228</v>
      </c>
      <c r="J12" s="11">
        <v>59.0</v>
      </c>
      <c r="K12" s="11">
        <v>22.74</v>
      </c>
      <c r="L12" s="11">
        <v>11.0</v>
      </c>
      <c r="M12" s="11">
        <f t="shared" si="1"/>
        <v>108</v>
      </c>
      <c r="N12" s="12">
        <f t="shared" si="2"/>
        <v>67.70861647</v>
      </c>
      <c r="O12" s="11"/>
      <c r="P12" s="11"/>
      <c r="Q12" s="11"/>
      <c r="R12" s="11"/>
    </row>
    <row r="13">
      <c r="A13" s="11" t="s">
        <v>169</v>
      </c>
      <c r="B13" s="11">
        <v>7700.0</v>
      </c>
      <c r="C13" s="11">
        <v>298.3</v>
      </c>
      <c r="D13" s="11">
        <v>26.0</v>
      </c>
      <c r="E13" s="11">
        <v>0.465</v>
      </c>
      <c r="F13" s="11">
        <v>20.0</v>
      </c>
      <c r="G13" s="11">
        <v>47.06</v>
      </c>
      <c r="H13" s="11">
        <v>22.0</v>
      </c>
      <c r="I13" s="11">
        <v>0.305</v>
      </c>
      <c r="J13" s="11">
        <v>18.0</v>
      </c>
      <c r="K13" s="11">
        <v>21.48</v>
      </c>
      <c r="L13" s="11">
        <v>27.0</v>
      </c>
      <c r="M13" s="11">
        <f t="shared" si="1"/>
        <v>113</v>
      </c>
      <c r="N13" s="12">
        <f t="shared" si="2"/>
        <v>66.21364501</v>
      </c>
      <c r="O13" s="11"/>
      <c r="P13" s="11"/>
      <c r="Q13" s="11"/>
      <c r="R13" s="11"/>
    </row>
    <row r="14">
      <c r="A14" s="11" t="s">
        <v>174</v>
      </c>
      <c r="B14" s="11">
        <v>9400.0</v>
      </c>
      <c r="C14" s="11">
        <v>316.2</v>
      </c>
      <c r="D14" s="11">
        <v>1.0</v>
      </c>
      <c r="E14" s="11">
        <v>0.24</v>
      </c>
      <c r="F14" s="11">
        <v>43.0</v>
      </c>
      <c r="G14" s="11">
        <v>53.73</v>
      </c>
      <c r="H14" s="11">
        <v>2.0</v>
      </c>
      <c r="I14" s="11">
        <v>-0.096</v>
      </c>
      <c r="J14" s="11">
        <v>53.0</v>
      </c>
      <c r="K14" s="11">
        <v>21.72</v>
      </c>
      <c r="L14" s="11">
        <v>23.0</v>
      </c>
      <c r="M14" s="11">
        <f t="shared" si="1"/>
        <v>122</v>
      </c>
      <c r="N14" s="12">
        <f t="shared" si="2"/>
        <v>63.52269638</v>
      </c>
      <c r="O14" s="11"/>
      <c r="P14" s="11"/>
      <c r="Q14" s="11"/>
      <c r="R14" s="11"/>
    </row>
    <row r="15">
      <c r="A15" s="11" t="s">
        <v>193</v>
      </c>
      <c r="B15" s="11">
        <v>7500.0</v>
      </c>
      <c r="C15" s="11">
        <v>295.6</v>
      </c>
      <c r="D15" s="11">
        <v>40.0</v>
      </c>
      <c r="E15" s="11">
        <v>0.636</v>
      </c>
      <c r="F15" s="11">
        <v>9.0</v>
      </c>
      <c r="G15" s="11">
        <v>44.63</v>
      </c>
      <c r="H15" s="11">
        <v>32.0</v>
      </c>
      <c r="I15" s="11">
        <v>0.287</v>
      </c>
      <c r="J15" s="11">
        <v>20.0</v>
      </c>
      <c r="K15" s="11">
        <v>21.79</v>
      </c>
      <c r="L15" s="11">
        <v>22.0</v>
      </c>
      <c r="M15" s="11">
        <f t="shared" si="1"/>
        <v>123</v>
      </c>
      <c r="N15" s="12">
        <f t="shared" si="2"/>
        <v>63.22370209</v>
      </c>
      <c r="O15" s="11"/>
      <c r="P15" s="11"/>
      <c r="Q15" s="11"/>
      <c r="R15" s="11"/>
    </row>
    <row r="16">
      <c r="A16" s="11" t="s">
        <v>211</v>
      </c>
      <c r="B16" s="11">
        <v>7400.0</v>
      </c>
      <c r="C16" s="11">
        <v>296.3</v>
      </c>
      <c r="D16" s="11">
        <v>35.0</v>
      </c>
      <c r="E16" s="11">
        <v>0.754</v>
      </c>
      <c r="F16" s="11">
        <v>5.0</v>
      </c>
      <c r="G16" s="11">
        <v>40.85</v>
      </c>
      <c r="H16" s="11">
        <v>54.0</v>
      </c>
      <c r="I16" s="11">
        <v>0.282</v>
      </c>
      <c r="J16" s="11">
        <v>21.0</v>
      </c>
      <c r="K16" s="11">
        <v>21.85</v>
      </c>
      <c r="L16" s="11">
        <v>19.0</v>
      </c>
      <c r="M16" s="11">
        <f t="shared" si="1"/>
        <v>134</v>
      </c>
      <c r="N16" s="12">
        <f t="shared" si="2"/>
        <v>59.93476488</v>
      </c>
      <c r="O16" s="11"/>
      <c r="P16" s="11"/>
      <c r="Q16" s="11"/>
      <c r="R16" s="11"/>
    </row>
    <row r="17">
      <c r="A17" s="11" t="s">
        <v>216</v>
      </c>
      <c r="B17" s="11">
        <v>7100.0</v>
      </c>
      <c r="C17" s="11">
        <v>306.9</v>
      </c>
      <c r="D17" s="11">
        <v>9.0</v>
      </c>
      <c r="E17" s="11">
        <v>0.528</v>
      </c>
      <c r="F17" s="11">
        <v>16.0</v>
      </c>
      <c r="G17" s="11">
        <v>49.21</v>
      </c>
      <c r="H17" s="11">
        <v>12.0</v>
      </c>
      <c r="I17" s="11">
        <v>-0.329</v>
      </c>
      <c r="J17" s="11">
        <v>62.0</v>
      </c>
      <c r="K17" s="11">
        <v>21.06</v>
      </c>
      <c r="L17" s="11">
        <v>35.0</v>
      </c>
      <c r="M17" s="11">
        <f t="shared" si="1"/>
        <v>134</v>
      </c>
      <c r="N17" s="12">
        <f t="shared" si="2"/>
        <v>59.93476488</v>
      </c>
      <c r="O17" s="11"/>
      <c r="P17" s="11"/>
      <c r="Q17" s="11"/>
      <c r="R17" s="11"/>
    </row>
    <row r="18">
      <c r="A18" s="11" t="s">
        <v>223</v>
      </c>
      <c r="B18" s="11">
        <v>7600.0</v>
      </c>
      <c r="C18" s="11">
        <v>297.9</v>
      </c>
      <c r="D18" s="11">
        <v>30.0</v>
      </c>
      <c r="E18" s="11">
        <v>0.428</v>
      </c>
      <c r="F18" s="11">
        <v>25.0</v>
      </c>
      <c r="G18" s="11">
        <v>51.72</v>
      </c>
      <c r="H18" s="11">
        <v>8.0</v>
      </c>
      <c r="I18" s="11">
        <v>0.245</v>
      </c>
      <c r="J18" s="11">
        <v>26.0</v>
      </c>
      <c r="K18" s="11">
        <v>20.34</v>
      </c>
      <c r="L18" s="11">
        <v>49.0</v>
      </c>
      <c r="M18" s="11">
        <f t="shared" si="1"/>
        <v>138</v>
      </c>
      <c r="N18" s="12">
        <f t="shared" si="2"/>
        <v>58.73878771</v>
      </c>
      <c r="O18" s="11"/>
      <c r="P18" s="11"/>
      <c r="Q18" s="11"/>
      <c r="R18" s="11"/>
    </row>
    <row r="19">
      <c r="A19" s="11" t="s">
        <v>242</v>
      </c>
      <c r="B19" s="11">
        <v>7400.0</v>
      </c>
      <c r="C19" s="11">
        <v>292.0</v>
      </c>
      <c r="D19" s="11">
        <v>52.0</v>
      </c>
      <c r="E19" s="11">
        <v>0.871</v>
      </c>
      <c r="F19" s="11">
        <v>3.0</v>
      </c>
      <c r="G19" s="11">
        <v>47.25</v>
      </c>
      <c r="H19" s="11">
        <v>20.0</v>
      </c>
      <c r="I19" s="11">
        <v>-0.013</v>
      </c>
      <c r="J19" s="11">
        <v>46.0</v>
      </c>
      <c r="K19" s="11">
        <v>21.9</v>
      </c>
      <c r="L19" s="11">
        <v>17.0</v>
      </c>
      <c r="M19" s="11">
        <f t="shared" si="1"/>
        <v>138</v>
      </c>
      <c r="N19" s="12">
        <f t="shared" si="2"/>
        <v>58.73878771</v>
      </c>
      <c r="O19" s="11"/>
      <c r="P19" s="11"/>
      <c r="Q19" s="11"/>
      <c r="R19" s="11"/>
    </row>
    <row r="20">
      <c r="A20" s="11" t="s">
        <v>252</v>
      </c>
      <c r="B20" s="11">
        <v>9200.0</v>
      </c>
      <c r="C20" s="11">
        <v>296.7</v>
      </c>
      <c r="D20" s="11">
        <v>33.0</v>
      </c>
      <c r="E20" s="11">
        <v>0.884</v>
      </c>
      <c r="F20" s="11">
        <v>2.0</v>
      </c>
      <c r="G20" s="11">
        <v>42.69</v>
      </c>
      <c r="H20" s="11">
        <v>44.0</v>
      </c>
      <c r="I20" s="11">
        <v>0.033</v>
      </c>
      <c r="J20" s="11">
        <v>42.0</v>
      </c>
      <c r="K20" s="11">
        <v>21.88</v>
      </c>
      <c r="L20" s="11">
        <v>18.0</v>
      </c>
      <c r="M20" s="11">
        <f t="shared" si="1"/>
        <v>139</v>
      </c>
      <c r="N20" s="12">
        <f t="shared" si="2"/>
        <v>58.43979342</v>
      </c>
      <c r="O20" s="11"/>
      <c r="P20" s="11"/>
      <c r="Q20" s="11"/>
      <c r="R20" s="11"/>
    </row>
    <row r="21">
      <c r="A21" s="11" t="s">
        <v>259</v>
      </c>
      <c r="B21" s="11">
        <v>7600.0</v>
      </c>
      <c r="C21" s="11">
        <v>298.0</v>
      </c>
      <c r="D21" s="11">
        <v>29.0</v>
      </c>
      <c r="E21" s="11">
        <v>0.253</v>
      </c>
      <c r="F21" s="11">
        <v>42.0</v>
      </c>
      <c r="G21" s="11">
        <v>47.24</v>
      </c>
      <c r="H21" s="11">
        <v>21.0</v>
      </c>
      <c r="I21" s="11">
        <v>0.08</v>
      </c>
      <c r="J21" s="11">
        <v>36.0</v>
      </c>
      <c r="K21" s="11">
        <v>22.67</v>
      </c>
      <c r="L21" s="11">
        <v>12.0</v>
      </c>
      <c r="M21" s="11">
        <f t="shared" si="1"/>
        <v>140</v>
      </c>
      <c r="N21" s="12">
        <f t="shared" si="2"/>
        <v>58.14079913</v>
      </c>
      <c r="O21" s="11"/>
      <c r="P21" s="11"/>
      <c r="Q21" s="11"/>
      <c r="R21" s="11"/>
    </row>
    <row r="22">
      <c r="A22" s="11" t="s">
        <v>268</v>
      </c>
      <c r="B22" s="11">
        <v>7400.0</v>
      </c>
      <c r="C22" s="11">
        <v>296.4</v>
      </c>
      <c r="D22" s="11">
        <v>34.0</v>
      </c>
      <c r="E22" s="11">
        <v>0.653</v>
      </c>
      <c r="F22" s="11">
        <v>8.0</v>
      </c>
      <c r="G22" s="11">
        <v>45.93</v>
      </c>
      <c r="H22" s="11">
        <v>26.0</v>
      </c>
      <c r="I22" s="11">
        <v>-0.277</v>
      </c>
      <c r="J22" s="11">
        <v>60.0</v>
      </c>
      <c r="K22" s="11">
        <v>22.1</v>
      </c>
      <c r="L22" s="11">
        <v>15.0</v>
      </c>
      <c r="M22" s="11">
        <f t="shared" si="1"/>
        <v>143</v>
      </c>
      <c r="N22" s="12">
        <f t="shared" si="2"/>
        <v>57.24381625</v>
      </c>
      <c r="O22" s="11"/>
      <c r="P22" s="11"/>
      <c r="Q22" s="11"/>
      <c r="R22" s="11"/>
    </row>
    <row r="23">
      <c r="A23" s="11" t="s">
        <v>279</v>
      </c>
      <c r="B23" s="11">
        <v>8500.0</v>
      </c>
      <c r="C23" s="11">
        <v>300.0</v>
      </c>
      <c r="D23" s="11">
        <v>19.0</v>
      </c>
      <c r="E23" s="11">
        <v>0.263</v>
      </c>
      <c r="F23" s="11">
        <v>40.0</v>
      </c>
      <c r="G23" s="11">
        <v>46.07</v>
      </c>
      <c r="H23" s="11">
        <v>25.0</v>
      </c>
      <c r="I23" s="11">
        <v>-0.063</v>
      </c>
      <c r="J23" s="11">
        <v>51.0</v>
      </c>
      <c r="K23" s="11">
        <v>22.92</v>
      </c>
      <c r="L23" s="11">
        <v>10.0</v>
      </c>
      <c r="M23" s="11">
        <f t="shared" si="1"/>
        <v>145</v>
      </c>
      <c r="N23" s="12">
        <f t="shared" si="2"/>
        <v>56.64582767</v>
      </c>
      <c r="O23" s="11"/>
      <c r="P23" s="11"/>
      <c r="Q23" s="11"/>
      <c r="R23" s="11"/>
    </row>
    <row r="24">
      <c r="A24" s="11" t="s">
        <v>282</v>
      </c>
      <c r="B24" s="11">
        <v>7500.0</v>
      </c>
      <c r="C24" s="11">
        <v>299.6</v>
      </c>
      <c r="D24" s="11">
        <v>22.0</v>
      </c>
      <c r="E24" s="11">
        <v>0.426</v>
      </c>
      <c r="F24" s="11">
        <v>26.0</v>
      </c>
      <c r="G24" s="11">
        <v>46.18</v>
      </c>
      <c r="H24" s="11">
        <v>24.0</v>
      </c>
      <c r="I24" s="11">
        <v>-0.102</v>
      </c>
      <c r="J24" s="11">
        <v>54.0</v>
      </c>
      <c r="K24" s="11">
        <v>21.81</v>
      </c>
      <c r="L24" s="11">
        <v>21.0</v>
      </c>
      <c r="M24" s="11">
        <f t="shared" si="1"/>
        <v>147</v>
      </c>
      <c r="N24" s="12">
        <f t="shared" si="2"/>
        <v>56.04783909</v>
      </c>
      <c r="O24" s="11"/>
      <c r="P24" s="11"/>
      <c r="Q24" s="11"/>
      <c r="R24" s="11"/>
    </row>
    <row r="25">
      <c r="A25" s="11" t="s">
        <v>284</v>
      </c>
      <c r="B25" s="11">
        <v>7000.0</v>
      </c>
      <c r="C25" s="11">
        <v>308.1</v>
      </c>
      <c r="D25" s="11">
        <v>8.0</v>
      </c>
      <c r="E25" s="11">
        <v>-0.027</v>
      </c>
      <c r="F25" s="11">
        <v>57.0</v>
      </c>
      <c r="G25" s="11">
        <v>48.15</v>
      </c>
      <c r="H25" s="11">
        <v>17.0</v>
      </c>
      <c r="I25" s="11">
        <v>-0.043</v>
      </c>
      <c r="J25" s="11">
        <v>49.0</v>
      </c>
      <c r="K25" s="11">
        <v>22.03</v>
      </c>
      <c r="L25" s="11">
        <v>16.0</v>
      </c>
      <c r="M25" s="11">
        <f t="shared" si="1"/>
        <v>147</v>
      </c>
      <c r="N25" s="12">
        <f t="shared" si="2"/>
        <v>56.04783909</v>
      </c>
      <c r="O25" s="11"/>
      <c r="P25" s="11"/>
      <c r="Q25" s="11"/>
      <c r="R25" s="11"/>
    </row>
    <row r="26">
      <c r="A26" s="11" t="s">
        <v>288</v>
      </c>
      <c r="B26" s="11">
        <v>6900.0</v>
      </c>
      <c r="C26" s="11">
        <v>305.8</v>
      </c>
      <c r="D26" s="11">
        <v>10.0</v>
      </c>
      <c r="E26" s="11">
        <v>-0.097</v>
      </c>
      <c r="F26" s="11">
        <v>61.0</v>
      </c>
      <c r="G26" s="11">
        <v>44.26</v>
      </c>
      <c r="H26" s="11">
        <v>34.0</v>
      </c>
      <c r="I26" s="11">
        <v>0.33</v>
      </c>
      <c r="J26" s="11">
        <v>16.0</v>
      </c>
      <c r="K26" s="11">
        <v>21.63</v>
      </c>
      <c r="L26" s="11">
        <v>26.0</v>
      </c>
      <c r="M26" s="11">
        <f t="shared" si="1"/>
        <v>147</v>
      </c>
      <c r="N26" s="12">
        <f t="shared" si="2"/>
        <v>56.04783909</v>
      </c>
      <c r="O26" s="11"/>
      <c r="P26" s="11"/>
      <c r="Q26" s="11"/>
      <c r="R26" s="11"/>
    </row>
    <row r="27">
      <c r="A27" s="11" t="s">
        <v>292</v>
      </c>
      <c r="B27" s="11">
        <v>7500.0</v>
      </c>
      <c r="C27" s="11">
        <v>299.7</v>
      </c>
      <c r="D27" s="11">
        <v>21.0</v>
      </c>
      <c r="E27" s="11">
        <v>0.385</v>
      </c>
      <c r="F27" s="11">
        <v>29.0</v>
      </c>
      <c r="G27" s="11">
        <v>45.2</v>
      </c>
      <c r="H27" s="11">
        <v>30.0</v>
      </c>
      <c r="I27" s="11">
        <v>-0.014</v>
      </c>
      <c r="J27" s="11">
        <v>47.0</v>
      </c>
      <c r="K27" s="11">
        <v>21.35</v>
      </c>
      <c r="L27" s="11">
        <v>30.0</v>
      </c>
      <c r="M27" s="11">
        <f t="shared" si="1"/>
        <v>157</v>
      </c>
      <c r="N27" s="12">
        <f t="shared" si="2"/>
        <v>53.05789617</v>
      </c>
      <c r="O27" s="11"/>
      <c r="P27" s="11"/>
      <c r="Q27" s="11"/>
      <c r="R27" s="11"/>
    </row>
    <row r="28">
      <c r="A28" s="11" t="s">
        <v>300</v>
      </c>
      <c r="B28" s="11">
        <v>7600.0</v>
      </c>
      <c r="C28" s="11">
        <v>290.9</v>
      </c>
      <c r="D28" s="11">
        <v>55.0</v>
      </c>
      <c r="E28" s="11">
        <v>0.279</v>
      </c>
      <c r="F28" s="11">
        <v>38.0</v>
      </c>
      <c r="G28" s="11">
        <v>49.25</v>
      </c>
      <c r="H28" s="11">
        <v>11.0</v>
      </c>
      <c r="I28" s="11">
        <v>0.247</v>
      </c>
      <c r="J28" s="11">
        <v>24.0</v>
      </c>
      <c r="K28" s="11">
        <v>21.27</v>
      </c>
      <c r="L28" s="11">
        <v>32.0</v>
      </c>
      <c r="M28" s="11">
        <f t="shared" si="1"/>
        <v>160</v>
      </c>
      <c r="N28" s="12">
        <f t="shared" si="2"/>
        <v>52.16091329</v>
      </c>
      <c r="O28" s="11"/>
      <c r="P28" s="11"/>
      <c r="Q28" s="11"/>
      <c r="R28" s="11"/>
    </row>
    <row r="29">
      <c r="A29" s="11" t="s">
        <v>313</v>
      </c>
      <c r="B29" s="11">
        <v>7100.0</v>
      </c>
      <c r="C29" s="11">
        <v>295.9</v>
      </c>
      <c r="D29" s="11">
        <v>37.0</v>
      </c>
      <c r="E29" s="11">
        <v>0.286</v>
      </c>
      <c r="F29" s="11">
        <v>36.0</v>
      </c>
      <c r="G29" s="11">
        <v>48.32</v>
      </c>
      <c r="H29" s="11">
        <v>16.0</v>
      </c>
      <c r="I29" s="11">
        <v>0.12</v>
      </c>
      <c r="J29" s="11">
        <v>32.0</v>
      </c>
      <c r="K29" s="11">
        <v>20.86</v>
      </c>
      <c r="L29" s="11">
        <v>39.0</v>
      </c>
      <c r="M29" s="11">
        <f t="shared" si="1"/>
        <v>160</v>
      </c>
      <c r="N29" s="12">
        <f t="shared" si="2"/>
        <v>52.16091329</v>
      </c>
      <c r="O29" s="11"/>
      <c r="P29" s="11"/>
      <c r="Q29" s="11"/>
      <c r="R29" s="11"/>
    </row>
    <row r="30">
      <c r="A30" s="11" t="s">
        <v>317</v>
      </c>
      <c r="B30" s="11">
        <v>7300.0</v>
      </c>
      <c r="C30" s="11">
        <v>304.2</v>
      </c>
      <c r="D30" s="11">
        <v>14.0</v>
      </c>
      <c r="E30" s="11">
        <v>0.171</v>
      </c>
      <c r="F30" s="11">
        <v>46.0</v>
      </c>
      <c r="G30" s="11">
        <v>45.52</v>
      </c>
      <c r="H30" s="11">
        <v>28.0</v>
      </c>
      <c r="I30" s="11">
        <v>-0.009</v>
      </c>
      <c r="J30" s="11">
        <v>44.0</v>
      </c>
      <c r="K30" s="11">
        <v>21.38</v>
      </c>
      <c r="L30" s="11">
        <v>29.0</v>
      </c>
      <c r="M30" s="11">
        <f t="shared" si="1"/>
        <v>161</v>
      </c>
      <c r="N30" s="12">
        <f t="shared" si="2"/>
        <v>51.861919</v>
      </c>
      <c r="O30" s="11"/>
      <c r="P30" s="11"/>
      <c r="Q30" s="11"/>
      <c r="R30" s="11"/>
    </row>
    <row r="31">
      <c r="A31" s="11" t="s">
        <v>318</v>
      </c>
      <c r="B31" s="11">
        <v>7600.0</v>
      </c>
      <c r="C31" s="11">
        <v>298.3</v>
      </c>
      <c r="D31" s="11">
        <v>26.0</v>
      </c>
      <c r="E31" s="11">
        <v>0.088</v>
      </c>
      <c r="F31" s="11">
        <v>51.0</v>
      </c>
      <c r="G31" s="11">
        <v>43.23</v>
      </c>
      <c r="H31" s="11">
        <v>42.0</v>
      </c>
      <c r="I31" s="11">
        <v>0.343</v>
      </c>
      <c r="J31" s="11">
        <v>13.0</v>
      </c>
      <c r="K31" s="11">
        <v>21.29</v>
      </c>
      <c r="L31" s="11">
        <v>31.0</v>
      </c>
      <c r="M31" s="11">
        <f t="shared" si="1"/>
        <v>163</v>
      </c>
      <c r="N31" s="12">
        <f t="shared" si="2"/>
        <v>51.26393042</v>
      </c>
      <c r="O31" s="11"/>
      <c r="P31" s="11"/>
      <c r="Q31" s="11"/>
      <c r="R31" s="11"/>
    </row>
    <row r="32">
      <c r="A32" s="11" t="s">
        <v>319</v>
      </c>
      <c r="B32" s="11">
        <v>7800.0</v>
      </c>
      <c r="C32" s="11">
        <v>293.4</v>
      </c>
      <c r="D32" s="11">
        <v>46.0</v>
      </c>
      <c r="E32" s="11">
        <v>0.544</v>
      </c>
      <c r="F32" s="11">
        <v>14.0</v>
      </c>
      <c r="G32" s="11">
        <v>41.96</v>
      </c>
      <c r="H32" s="11">
        <v>51.0</v>
      </c>
      <c r="I32" s="11">
        <v>0.104</v>
      </c>
      <c r="J32" s="11">
        <v>35.0</v>
      </c>
      <c r="K32" s="11">
        <v>21.85</v>
      </c>
      <c r="L32" s="11">
        <v>19.0</v>
      </c>
      <c r="M32" s="11">
        <f t="shared" si="1"/>
        <v>165</v>
      </c>
      <c r="N32" s="12">
        <f t="shared" si="2"/>
        <v>50.66594183</v>
      </c>
      <c r="O32" s="11"/>
      <c r="P32" s="11"/>
      <c r="Q32" s="11"/>
      <c r="R32" s="11"/>
    </row>
    <row r="33">
      <c r="A33" s="11" t="s">
        <v>320</v>
      </c>
      <c r="B33" s="11">
        <v>7300.0</v>
      </c>
      <c r="C33" s="11">
        <v>301.5</v>
      </c>
      <c r="D33" s="11">
        <v>18.0</v>
      </c>
      <c r="E33" s="11">
        <v>0.375</v>
      </c>
      <c r="F33" s="11">
        <v>30.0</v>
      </c>
      <c r="G33" s="11">
        <v>48.47</v>
      </c>
      <c r="H33" s="11">
        <v>15.0</v>
      </c>
      <c r="I33" s="11">
        <v>-0.305</v>
      </c>
      <c r="J33" s="11">
        <v>61.0</v>
      </c>
      <c r="K33" s="11">
        <v>20.73</v>
      </c>
      <c r="L33" s="11">
        <v>41.0</v>
      </c>
      <c r="M33" s="11">
        <f t="shared" si="1"/>
        <v>165</v>
      </c>
      <c r="N33" s="12">
        <f t="shared" si="2"/>
        <v>50.66594183</v>
      </c>
      <c r="O33" s="11"/>
      <c r="P33" s="11"/>
      <c r="Q33" s="11"/>
      <c r="R33" s="11"/>
    </row>
    <row r="34">
      <c r="A34" s="11" t="s">
        <v>322</v>
      </c>
      <c r="B34" s="11">
        <v>7000.0</v>
      </c>
      <c r="C34" s="11">
        <v>304.4</v>
      </c>
      <c r="D34" s="11">
        <v>13.0</v>
      </c>
      <c r="E34" s="11">
        <v>0.22</v>
      </c>
      <c r="F34" s="11">
        <v>44.0</v>
      </c>
      <c r="G34" s="11">
        <v>47.37</v>
      </c>
      <c r="H34" s="11">
        <v>19.0</v>
      </c>
      <c r="I34" s="11">
        <v>0.021</v>
      </c>
      <c r="J34" s="11">
        <v>43.0</v>
      </c>
      <c r="K34" s="11">
        <v>20.61</v>
      </c>
      <c r="L34" s="11">
        <v>46.0</v>
      </c>
      <c r="M34" s="11">
        <f t="shared" si="1"/>
        <v>165</v>
      </c>
      <c r="N34" s="12">
        <f t="shared" si="2"/>
        <v>50.66594183</v>
      </c>
      <c r="O34" s="11"/>
      <c r="P34" s="11"/>
      <c r="Q34" s="11"/>
      <c r="R34" s="11"/>
    </row>
    <row r="35">
      <c r="A35" s="11" t="s">
        <v>323</v>
      </c>
      <c r="B35" s="11">
        <v>7400.0</v>
      </c>
      <c r="C35" s="11">
        <v>308.7</v>
      </c>
      <c r="D35" s="11">
        <v>7.0</v>
      </c>
      <c r="E35" s="11">
        <v>-0.119</v>
      </c>
      <c r="F35" s="11">
        <v>62.0</v>
      </c>
      <c r="G35" s="11">
        <v>43.85</v>
      </c>
      <c r="H35" s="11">
        <v>35.0</v>
      </c>
      <c r="I35" s="11">
        <v>0.258</v>
      </c>
      <c r="J35" s="11">
        <v>23.0</v>
      </c>
      <c r="K35" s="11">
        <v>20.83</v>
      </c>
      <c r="L35" s="11">
        <v>40.0</v>
      </c>
      <c r="M35" s="11">
        <f t="shared" si="1"/>
        <v>167</v>
      </c>
      <c r="N35" s="12">
        <f t="shared" si="2"/>
        <v>50.06795325</v>
      </c>
      <c r="O35" s="11"/>
      <c r="P35" s="11"/>
      <c r="Q35" s="11"/>
      <c r="R35" s="11"/>
    </row>
    <row r="36">
      <c r="A36" s="11" t="s">
        <v>324</v>
      </c>
      <c r="B36" s="11">
        <v>7200.0</v>
      </c>
      <c r="C36" s="11">
        <v>289.4</v>
      </c>
      <c r="D36" s="11">
        <v>56.0</v>
      </c>
      <c r="E36" s="11">
        <v>0.429</v>
      </c>
      <c r="F36" s="11">
        <v>23.0</v>
      </c>
      <c r="G36" s="11">
        <v>43.53</v>
      </c>
      <c r="H36" s="11">
        <v>38.0</v>
      </c>
      <c r="I36" s="11">
        <v>0.474</v>
      </c>
      <c r="J36" s="11">
        <v>5.0</v>
      </c>
      <c r="K36" s="11">
        <v>20.37</v>
      </c>
      <c r="L36" s="11">
        <v>47.0</v>
      </c>
      <c r="M36" s="11">
        <f t="shared" si="1"/>
        <v>169</v>
      </c>
      <c r="N36" s="12">
        <f t="shared" si="2"/>
        <v>49.46996466</v>
      </c>
      <c r="O36" s="11"/>
      <c r="P36" s="11"/>
      <c r="Q36" s="11"/>
      <c r="R36" s="11"/>
    </row>
    <row r="37">
      <c r="A37" s="11" t="s">
        <v>325</v>
      </c>
      <c r="B37" s="11">
        <v>8400.0</v>
      </c>
      <c r="C37" s="11">
        <v>303.7</v>
      </c>
      <c r="D37" s="11">
        <v>15.0</v>
      </c>
      <c r="E37" s="11">
        <v>0.429</v>
      </c>
      <c r="F37" s="11">
        <v>23.0</v>
      </c>
      <c r="G37" s="11">
        <v>45.29</v>
      </c>
      <c r="H37" s="11">
        <v>29.0</v>
      </c>
      <c r="I37" s="11">
        <v>-0.395</v>
      </c>
      <c r="J37" s="11">
        <v>65.0</v>
      </c>
      <c r="K37" s="11">
        <v>20.93</v>
      </c>
      <c r="L37" s="11">
        <v>38.0</v>
      </c>
      <c r="M37" s="11">
        <f t="shared" si="1"/>
        <v>170</v>
      </c>
      <c r="N37" s="12">
        <f t="shared" si="2"/>
        <v>49.17097037</v>
      </c>
      <c r="O37" s="11"/>
      <c r="P37" s="11"/>
      <c r="Q37" s="11"/>
      <c r="R37" s="11"/>
    </row>
    <row r="38">
      <c r="A38" s="11" t="s">
        <v>326</v>
      </c>
      <c r="B38" s="11">
        <v>7100.0</v>
      </c>
      <c r="C38" s="11">
        <v>296.8</v>
      </c>
      <c r="D38" s="11">
        <v>31.0</v>
      </c>
      <c r="E38" s="11">
        <v>0.294</v>
      </c>
      <c r="F38" s="11">
        <v>35.0</v>
      </c>
      <c r="G38" s="11">
        <v>46.61</v>
      </c>
      <c r="H38" s="11">
        <v>23.0</v>
      </c>
      <c r="I38" s="11">
        <v>0.219</v>
      </c>
      <c r="J38" s="11">
        <v>29.0</v>
      </c>
      <c r="K38" s="11">
        <v>19.94</v>
      </c>
      <c r="L38" s="11">
        <v>57.0</v>
      </c>
      <c r="M38" s="11">
        <f t="shared" si="1"/>
        <v>175</v>
      </c>
      <c r="N38" s="12">
        <f t="shared" si="2"/>
        <v>47.67599891</v>
      </c>
      <c r="O38" s="11"/>
      <c r="P38" s="11"/>
      <c r="Q38" s="11"/>
      <c r="R38" s="11"/>
    </row>
    <row r="39">
      <c r="A39" s="11" t="s">
        <v>328</v>
      </c>
      <c r="B39" s="11">
        <v>8000.0</v>
      </c>
      <c r="C39" s="11">
        <v>295.1</v>
      </c>
      <c r="D39" s="11">
        <v>42.0</v>
      </c>
      <c r="E39" s="11">
        <v>0.02</v>
      </c>
      <c r="F39" s="11">
        <v>54.0</v>
      </c>
      <c r="G39" s="11">
        <v>42.23</v>
      </c>
      <c r="H39" s="11">
        <v>48.0</v>
      </c>
      <c r="I39" s="11">
        <v>0.568</v>
      </c>
      <c r="J39" s="11">
        <v>2.0</v>
      </c>
      <c r="K39" s="11">
        <v>21.01</v>
      </c>
      <c r="L39" s="11">
        <v>36.0</v>
      </c>
      <c r="M39" s="11">
        <f t="shared" si="1"/>
        <v>182</v>
      </c>
      <c r="N39" s="12">
        <f t="shared" si="2"/>
        <v>45.58303887</v>
      </c>
      <c r="O39" s="11"/>
      <c r="P39" s="11"/>
      <c r="Q39" s="11"/>
      <c r="R39" s="11"/>
    </row>
    <row r="40">
      <c r="A40" s="11" t="s">
        <v>331</v>
      </c>
      <c r="B40" s="11">
        <v>7900.0</v>
      </c>
      <c r="C40" s="11">
        <v>283.6</v>
      </c>
      <c r="D40" s="11">
        <v>64.0</v>
      </c>
      <c r="E40" s="11">
        <v>0.616</v>
      </c>
      <c r="F40" s="11">
        <v>10.0</v>
      </c>
      <c r="G40" s="11">
        <v>39.5</v>
      </c>
      <c r="H40" s="11">
        <v>57.0</v>
      </c>
      <c r="I40" s="11">
        <v>0.155</v>
      </c>
      <c r="J40" s="11">
        <v>31.0</v>
      </c>
      <c r="K40" s="11">
        <v>21.65</v>
      </c>
      <c r="L40" s="11">
        <v>25.0</v>
      </c>
      <c r="M40" s="11">
        <f t="shared" si="1"/>
        <v>187</v>
      </c>
      <c r="N40" s="12">
        <f t="shared" si="2"/>
        <v>44.08806741</v>
      </c>
      <c r="O40" s="11"/>
      <c r="P40" s="11"/>
      <c r="Q40" s="11"/>
      <c r="R40" s="11"/>
    </row>
    <row r="41">
      <c r="A41" s="11" t="s">
        <v>336</v>
      </c>
      <c r="B41" s="11">
        <v>6900.0</v>
      </c>
      <c r="C41" s="11">
        <v>296.1</v>
      </c>
      <c r="D41" s="11">
        <v>36.0</v>
      </c>
      <c r="E41" s="11">
        <v>-0.18</v>
      </c>
      <c r="F41" s="11">
        <v>63.0</v>
      </c>
      <c r="G41" s="11">
        <v>49.01</v>
      </c>
      <c r="H41" s="11">
        <v>13.0</v>
      </c>
      <c r="I41" s="11">
        <v>-0.349</v>
      </c>
      <c r="J41" s="11">
        <v>63.0</v>
      </c>
      <c r="K41" s="11">
        <v>22.22</v>
      </c>
      <c r="L41" s="11">
        <v>14.0</v>
      </c>
      <c r="M41" s="11">
        <f t="shared" si="1"/>
        <v>189</v>
      </c>
      <c r="N41" s="12">
        <f t="shared" si="2"/>
        <v>43.49007883</v>
      </c>
      <c r="O41" s="11"/>
      <c r="P41" s="11"/>
      <c r="Q41" s="11"/>
      <c r="R41" s="11"/>
    </row>
    <row r="42">
      <c r="A42" s="11" t="s">
        <v>346</v>
      </c>
      <c r="B42" s="11">
        <v>8800.0</v>
      </c>
      <c r="C42" s="11">
        <v>295.8</v>
      </c>
      <c r="D42" s="11">
        <v>39.0</v>
      </c>
      <c r="E42" s="11">
        <v>0.393</v>
      </c>
      <c r="F42" s="11">
        <v>28.0</v>
      </c>
      <c r="G42" s="11">
        <v>42.22</v>
      </c>
      <c r="H42" s="11">
        <v>50.0</v>
      </c>
      <c r="I42" s="11">
        <v>0.378</v>
      </c>
      <c r="J42" s="11">
        <v>9.0</v>
      </c>
      <c r="K42" s="11">
        <v>18.49</v>
      </c>
      <c r="L42" s="11">
        <v>66.0</v>
      </c>
      <c r="M42" s="11">
        <f t="shared" si="1"/>
        <v>192</v>
      </c>
      <c r="N42" s="12">
        <f t="shared" si="2"/>
        <v>42.59309595</v>
      </c>
      <c r="O42" s="11"/>
      <c r="P42" s="11"/>
      <c r="Q42" s="11"/>
      <c r="R42" s="11"/>
    </row>
    <row r="43">
      <c r="A43" s="11" t="s">
        <v>347</v>
      </c>
      <c r="B43" s="11">
        <v>7500.0</v>
      </c>
      <c r="C43" s="11">
        <v>295.4</v>
      </c>
      <c r="D43" s="11">
        <v>41.0</v>
      </c>
      <c r="E43" s="11">
        <v>0.589</v>
      </c>
      <c r="F43" s="11">
        <v>13.0</v>
      </c>
      <c r="G43" s="11">
        <v>44.49</v>
      </c>
      <c r="H43" s="11">
        <v>33.0</v>
      </c>
      <c r="I43" s="11">
        <v>-0.225</v>
      </c>
      <c r="J43" s="11">
        <v>58.0</v>
      </c>
      <c r="K43" s="11">
        <v>20.17</v>
      </c>
      <c r="L43" s="11">
        <v>52.0</v>
      </c>
      <c r="M43" s="11">
        <f t="shared" si="1"/>
        <v>197</v>
      </c>
      <c r="N43" s="12">
        <f t="shared" si="2"/>
        <v>41.09812449</v>
      </c>
      <c r="O43" s="11"/>
      <c r="P43" s="11"/>
      <c r="Q43" s="11"/>
      <c r="R43" s="11"/>
    </row>
    <row r="44">
      <c r="A44" s="11" t="s">
        <v>361</v>
      </c>
      <c r="B44" s="11">
        <v>7200.0</v>
      </c>
      <c r="C44" s="11">
        <v>291.1</v>
      </c>
      <c r="D44" s="11">
        <v>54.0</v>
      </c>
      <c r="E44" s="11">
        <v>0.304</v>
      </c>
      <c r="F44" s="11">
        <v>34.0</v>
      </c>
      <c r="G44" s="11">
        <v>41.94</v>
      </c>
      <c r="H44" s="11">
        <v>52.0</v>
      </c>
      <c r="I44" s="11">
        <v>0.247</v>
      </c>
      <c r="J44" s="11">
        <v>24.0</v>
      </c>
      <c r="K44" s="11">
        <v>21.22</v>
      </c>
      <c r="L44" s="11">
        <v>34.0</v>
      </c>
      <c r="M44" s="11">
        <f t="shared" si="1"/>
        <v>198</v>
      </c>
      <c r="N44" s="12">
        <f t="shared" si="2"/>
        <v>40.7991302</v>
      </c>
      <c r="O44" s="11"/>
      <c r="P44" s="11"/>
      <c r="Q44" s="11"/>
      <c r="R44" s="11"/>
    </row>
    <row r="45">
      <c r="A45" s="11" t="s">
        <v>362</v>
      </c>
      <c r="B45" s="11">
        <v>7200.0</v>
      </c>
      <c r="C45" s="11">
        <v>298.2</v>
      </c>
      <c r="D45" s="11">
        <v>28.0</v>
      </c>
      <c r="E45" s="11">
        <v>0.284</v>
      </c>
      <c r="F45" s="11">
        <v>37.0</v>
      </c>
      <c r="G45" s="11">
        <v>42.7</v>
      </c>
      <c r="H45" s="11">
        <v>43.0</v>
      </c>
      <c r="I45" s="11">
        <v>-0.055</v>
      </c>
      <c r="J45" s="11">
        <v>50.0</v>
      </c>
      <c r="K45" s="11">
        <v>20.67</v>
      </c>
      <c r="L45" s="11">
        <v>44.0</v>
      </c>
      <c r="M45" s="11">
        <f t="shared" si="1"/>
        <v>202</v>
      </c>
      <c r="N45" s="12">
        <f t="shared" si="2"/>
        <v>39.60315303</v>
      </c>
      <c r="O45" s="11"/>
      <c r="P45" s="11"/>
      <c r="Q45" s="11"/>
      <c r="R45" s="11"/>
    </row>
    <row r="46">
      <c r="A46" s="11" t="s">
        <v>363</v>
      </c>
      <c r="B46" s="11">
        <v>6900.0</v>
      </c>
      <c r="C46" s="11">
        <v>293.5</v>
      </c>
      <c r="D46" s="11">
        <v>45.0</v>
      </c>
      <c r="E46" s="11">
        <v>-0.422</v>
      </c>
      <c r="F46" s="11">
        <v>66.0</v>
      </c>
      <c r="G46" s="11">
        <v>43.63</v>
      </c>
      <c r="H46" s="11">
        <v>37.0</v>
      </c>
      <c r="I46" s="11">
        <v>0.531</v>
      </c>
      <c r="J46" s="11">
        <v>4.0</v>
      </c>
      <c r="K46" s="11">
        <v>20.11</v>
      </c>
      <c r="L46" s="11">
        <v>54.0</v>
      </c>
      <c r="M46" s="11">
        <f t="shared" si="1"/>
        <v>206</v>
      </c>
      <c r="N46" s="12">
        <f t="shared" si="2"/>
        <v>38.40717586</v>
      </c>
      <c r="O46" s="11"/>
      <c r="P46" s="11"/>
      <c r="Q46" s="11"/>
      <c r="R46" s="11"/>
    </row>
    <row r="47">
      <c r="A47" s="11" t="s">
        <v>364</v>
      </c>
      <c r="B47" s="11">
        <v>8700.0</v>
      </c>
      <c r="C47" s="11">
        <v>301.6</v>
      </c>
      <c r="D47" s="11">
        <v>17.0</v>
      </c>
      <c r="E47" s="11">
        <v>0.126</v>
      </c>
      <c r="F47" s="11">
        <v>48.0</v>
      </c>
      <c r="G47" s="11">
        <v>43.83</v>
      </c>
      <c r="H47" s="11">
        <v>36.0</v>
      </c>
      <c r="I47" s="11">
        <v>-0.359</v>
      </c>
      <c r="J47" s="11">
        <v>64.0</v>
      </c>
      <c r="K47" s="11">
        <v>20.68</v>
      </c>
      <c r="L47" s="11">
        <v>42.0</v>
      </c>
      <c r="M47" s="11">
        <f t="shared" si="1"/>
        <v>207</v>
      </c>
      <c r="N47" s="12">
        <f t="shared" si="2"/>
        <v>38.10818157</v>
      </c>
      <c r="O47" s="11"/>
      <c r="P47" s="11"/>
      <c r="Q47" s="11"/>
      <c r="R47" s="11"/>
    </row>
    <row r="48">
      <c r="A48" s="11" t="s">
        <v>365</v>
      </c>
      <c r="B48" s="11">
        <v>7000.0</v>
      </c>
      <c r="C48" s="11">
        <v>292.2</v>
      </c>
      <c r="D48" s="11">
        <v>50.0</v>
      </c>
      <c r="E48" s="11">
        <v>0.107</v>
      </c>
      <c r="F48" s="11">
        <v>49.0</v>
      </c>
      <c r="G48" s="11">
        <v>42.31</v>
      </c>
      <c r="H48" s="11">
        <v>47.0</v>
      </c>
      <c r="I48" s="11">
        <v>0.075</v>
      </c>
      <c r="J48" s="11">
        <v>38.0</v>
      </c>
      <c r="K48" s="11">
        <v>21.72</v>
      </c>
      <c r="L48" s="11">
        <v>23.0</v>
      </c>
      <c r="M48" s="11">
        <f t="shared" si="1"/>
        <v>207</v>
      </c>
      <c r="N48" s="12">
        <f t="shared" si="2"/>
        <v>38.10818157</v>
      </c>
      <c r="O48" s="11"/>
      <c r="P48" s="11"/>
      <c r="Q48" s="11"/>
      <c r="R48" s="11"/>
    </row>
    <row r="49">
      <c r="A49" s="11" t="s">
        <v>367</v>
      </c>
      <c r="B49" s="11">
        <v>7500.0</v>
      </c>
      <c r="C49" s="11">
        <v>284.5</v>
      </c>
      <c r="D49" s="11">
        <v>62.0</v>
      </c>
      <c r="E49" s="11">
        <v>0.325</v>
      </c>
      <c r="F49" s="11">
        <v>33.0</v>
      </c>
      <c r="G49" s="11">
        <v>38.11</v>
      </c>
      <c r="H49" s="11">
        <v>63.0</v>
      </c>
      <c r="I49" s="11">
        <v>0.341</v>
      </c>
      <c r="J49" s="11">
        <v>14.0</v>
      </c>
      <c r="K49" s="11">
        <v>20.94</v>
      </c>
      <c r="L49" s="11">
        <v>37.0</v>
      </c>
      <c r="M49" s="11">
        <f t="shared" si="1"/>
        <v>209</v>
      </c>
      <c r="N49" s="12">
        <f t="shared" si="2"/>
        <v>37.51019299</v>
      </c>
      <c r="O49" s="11"/>
      <c r="P49" s="11"/>
      <c r="Q49" s="11"/>
      <c r="R49" s="11"/>
    </row>
    <row r="50">
      <c r="A50" s="11" t="s">
        <v>369</v>
      </c>
      <c r="B50" s="11">
        <v>7000.0</v>
      </c>
      <c r="C50" s="11">
        <v>296.8</v>
      </c>
      <c r="D50" s="11">
        <v>31.0</v>
      </c>
      <c r="E50" s="11">
        <v>0.103</v>
      </c>
      <c r="F50" s="11">
        <v>50.0</v>
      </c>
      <c r="G50" s="11">
        <v>43.32</v>
      </c>
      <c r="H50" s="11">
        <v>41.0</v>
      </c>
      <c r="I50" s="11">
        <v>0.108</v>
      </c>
      <c r="J50" s="11">
        <v>34.0</v>
      </c>
      <c r="K50" s="11">
        <v>20.14</v>
      </c>
      <c r="L50" s="11">
        <v>53.0</v>
      </c>
      <c r="M50" s="11">
        <f t="shared" si="1"/>
        <v>209</v>
      </c>
      <c r="N50" s="12">
        <f t="shared" si="2"/>
        <v>37.51019299</v>
      </c>
      <c r="O50" s="11"/>
      <c r="P50" s="11"/>
      <c r="Q50" s="11"/>
      <c r="R50" s="11"/>
    </row>
    <row r="51">
      <c r="A51" s="11" t="s">
        <v>370</v>
      </c>
      <c r="B51" s="11">
        <v>7000.0</v>
      </c>
      <c r="C51" s="11">
        <v>289.4</v>
      </c>
      <c r="D51" s="11">
        <v>56.0</v>
      </c>
      <c r="E51" s="11">
        <v>-0.21</v>
      </c>
      <c r="F51" s="11">
        <v>64.0</v>
      </c>
      <c r="G51" s="11">
        <v>41.67</v>
      </c>
      <c r="H51" s="11">
        <v>53.0</v>
      </c>
      <c r="I51" s="11">
        <v>0.558</v>
      </c>
      <c r="J51" s="11">
        <v>3.0</v>
      </c>
      <c r="K51" s="11">
        <v>21.26</v>
      </c>
      <c r="L51" s="11">
        <v>33.0</v>
      </c>
      <c r="M51" s="11">
        <f t="shared" si="1"/>
        <v>209</v>
      </c>
      <c r="N51" s="12">
        <f t="shared" si="2"/>
        <v>37.51019299</v>
      </c>
      <c r="O51" s="11"/>
      <c r="P51" s="11"/>
      <c r="Q51" s="11"/>
      <c r="R51" s="11"/>
    </row>
    <row r="52">
      <c r="A52" s="11" t="s">
        <v>371</v>
      </c>
      <c r="B52" s="11">
        <v>7400.0</v>
      </c>
      <c r="C52" s="11">
        <v>287.5</v>
      </c>
      <c r="D52" s="11">
        <v>59.0</v>
      </c>
      <c r="E52" s="11">
        <v>0.487</v>
      </c>
      <c r="F52" s="11">
        <v>18.0</v>
      </c>
      <c r="G52" s="11">
        <v>45.61</v>
      </c>
      <c r="H52" s="11">
        <v>27.0</v>
      </c>
      <c r="I52" s="11">
        <v>-0.019</v>
      </c>
      <c r="J52" s="11">
        <v>48.0</v>
      </c>
      <c r="K52" s="11">
        <v>19.85</v>
      </c>
      <c r="L52" s="11">
        <v>58.0</v>
      </c>
      <c r="M52" s="11">
        <f t="shared" si="1"/>
        <v>210</v>
      </c>
      <c r="N52" s="12">
        <f t="shared" si="2"/>
        <v>37.2111987</v>
      </c>
      <c r="O52" s="11"/>
      <c r="P52" s="11"/>
      <c r="Q52" s="11"/>
      <c r="R52" s="11"/>
    </row>
    <row r="53">
      <c r="A53" s="11" t="s">
        <v>372</v>
      </c>
      <c r="B53" s="11">
        <v>8100.0</v>
      </c>
      <c r="C53" s="11">
        <v>282.7</v>
      </c>
      <c r="D53" s="11">
        <v>65.0</v>
      </c>
      <c r="E53" s="11">
        <v>0.611</v>
      </c>
      <c r="F53" s="11">
        <v>11.0</v>
      </c>
      <c r="G53" s="11">
        <v>43.37</v>
      </c>
      <c r="H53" s="11">
        <v>40.0</v>
      </c>
      <c r="I53" s="11">
        <v>0.076</v>
      </c>
      <c r="J53" s="11">
        <v>37.0</v>
      </c>
      <c r="K53" s="11">
        <v>19.7</v>
      </c>
      <c r="L53" s="11">
        <v>59.0</v>
      </c>
      <c r="M53" s="11">
        <f t="shared" si="1"/>
        <v>212</v>
      </c>
      <c r="N53" s="12">
        <f t="shared" si="2"/>
        <v>36.61321011</v>
      </c>
      <c r="O53" s="11"/>
      <c r="P53" s="11"/>
      <c r="Q53" s="11"/>
      <c r="R53" s="11"/>
    </row>
    <row r="54">
      <c r="A54" s="11" t="s">
        <v>377</v>
      </c>
      <c r="B54" s="11">
        <v>7300.0</v>
      </c>
      <c r="C54" s="11">
        <v>299.4</v>
      </c>
      <c r="D54" s="11">
        <v>24.0</v>
      </c>
      <c r="E54" s="11">
        <v>0.137</v>
      </c>
      <c r="F54" s="11">
        <v>47.0</v>
      </c>
      <c r="G54" s="11">
        <v>38.39</v>
      </c>
      <c r="H54" s="11">
        <v>61.0</v>
      </c>
      <c r="I54" s="11">
        <v>-0.156</v>
      </c>
      <c r="J54" s="11">
        <v>55.0</v>
      </c>
      <c r="K54" s="11">
        <v>21.43</v>
      </c>
      <c r="L54" s="11">
        <v>28.0</v>
      </c>
      <c r="M54" s="11">
        <f t="shared" si="1"/>
        <v>215</v>
      </c>
      <c r="N54" s="12">
        <f t="shared" si="2"/>
        <v>35.71622724</v>
      </c>
      <c r="O54" s="11"/>
      <c r="P54" s="11"/>
      <c r="Q54" s="11"/>
      <c r="R54" s="11"/>
    </row>
    <row r="55">
      <c r="A55" s="11" t="s">
        <v>380</v>
      </c>
      <c r="B55" s="11">
        <v>6900.0</v>
      </c>
      <c r="C55" s="11">
        <v>295.9</v>
      </c>
      <c r="D55" s="11">
        <v>37.0</v>
      </c>
      <c r="E55" s="11">
        <v>0.262</v>
      </c>
      <c r="F55" s="11">
        <v>41.0</v>
      </c>
      <c r="G55" s="11">
        <v>38.46</v>
      </c>
      <c r="H55" s="11">
        <v>60.0</v>
      </c>
      <c r="I55" s="11">
        <v>0.241</v>
      </c>
      <c r="J55" s="11">
        <v>27.0</v>
      </c>
      <c r="K55" s="11">
        <v>20.32</v>
      </c>
      <c r="L55" s="11">
        <v>50.0</v>
      </c>
      <c r="M55" s="11">
        <f t="shared" si="1"/>
        <v>215</v>
      </c>
      <c r="N55" s="12">
        <f t="shared" si="2"/>
        <v>35.71622724</v>
      </c>
      <c r="O55" s="11"/>
      <c r="P55" s="11"/>
      <c r="Q55" s="11"/>
      <c r="R55" s="11"/>
    </row>
    <row r="56">
      <c r="A56" s="11" t="s">
        <v>385</v>
      </c>
      <c r="B56" s="11">
        <v>7100.0</v>
      </c>
      <c r="C56" s="11">
        <v>291.3</v>
      </c>
      <c r="D56" s="11">
        <v>53.0</v>
      </c>
      <c r="E56" s="11">
        <v>0.279</v>
      </c>
      <c r="F56" s="11">
        <v>38.0</v>
      </c>
      <c r="G56" s="11">
        <v>40.6</v>
      </c>
      <c r="H56" s="11">
        <v>55.0</v>
      </c>
      <c r="I56" s="11">
        <v>0.34</v>
      </c>
      <c r="J56" s="11">
        <v>15.0</v>
      </c>
      <c r="K56" s="11">
        <v>20.06</v>
      </c>
      <c r="L56" s="11">
        <v>55.0</v>
      </c>
      <c r="M56" s="11">
        <f t="shared" si="1"/>
        <v>216</v>
      </c>
      <c r="N56" s="12">
        <f t="shared" si="2"/>
        <v>35.41723294</v>
      </c>
      <c r="O56" s="11"/>
      <c r="P56" s="11"/>
      <c r="Q56" s="11"/>
      <c r="R56" s="11"/>
    </row>
    <row r="57">
      <c r="A57" s="11" t="s">
        <v>387</v>
      </c>
      <c r="B57" s="11">
        <v>7700.0</v>
      </c>
      <c r="C57" s="11">
        <v>286.0</v>
      </c>
      <c r="D57" s="11">
        <v>61.0</v>
      </c>
      <c r="E57" s="11">
        <v>0.45</v>
      </c>
      <c r="F57" s="11">
        <v>21.0</v>
      </c>
      <c r="G57" s="11">
        <v>42.34</v>
      </c>
      <c r="H57" s="11">
        <v>46.0</v>
      </c>
      <c r="I57" s="11">
        <v>-0.011</v>
      </c>
      <c r="J57" s="11">
        <v>45.0</v>
      </c>
      <c r="K57" s="11">
        <v>20.63</v>
      </c>
      <c r="L57" s="11">
        <v>45.0</v>
      </c>
      <c r="M57" s="11">
        <f t="shared" si="1"/>
        <v>218</v>
      </c>
      <c r="N57" s="12">
        <f t="shared" si="2"/>
        <v>34.81924436</v>
      </c>
      <c r="O57" s="11"/>
      <c r="P57" s="11"/>
      <c r="Q57" s="11"/>
      <c r="R57" s="11"/>
    </row>
    <row r="58">
      <c r="A58" s="11" t="s">
        <v>391</v>
      </c>
      <c r="B58" s="11">
        <v>7200.0</v>
      </c>
      <c r="C58" s="11">
        <v>279.9</v>
      </c>
      <c r="D58" s="11">
        <v>66.0</v>
      </c>
      <c r="E58" s="11">
        <v>0.536</v>
      </c>
      <c r="F58" s="11">
        <v>15.0</v>
      </c>
      <c r="G58" s="11">
        <v>38.08</v>
      </c>
      <c r="H58" s="11">
        <v>64.0</v>
      </c>
      <c r="I58" s="11">
        <v>0.33</v>
      </c>
      <c r="J58" s="11">
        <v>16.0</v>
      </c>
      <c r="K58" s="11">
        <v>19.67</v>
      </c>
      <c r="L58" s="11">
        <v>60.0</v>
      </c>
      <c r="M58" s="11">
        <f t="shared" si="1"/>
        <v>221</v>
      </c>
      <c r="N58" s="12">
        <f t="shared" si="2"/>
        <v>33.92226148</v>
      </c>
      <c r="O58" s="11"/>
      <c r="P58" s="11"/>
      <c r="Q58" s="11"/>
      <c r="R58" s="11"/>
    </row>
    <row r="59">
      <c r="A59" s="11" t="s">
        <v>393</v>
      </c>
      <c r="B59" s="11">
        <v>7200.0</v>
      </c>
      <c r="C59" s="11">
        <v>299.2</v>
      </c>
      <c r="D59" s="11">
        <v>25.0</v>
      </c>
      <c r="E59" s="11">
        <v>0.021</v>
      </c>
      <c r="F59" s="11">
        <v>53.0</v>
      </c>
      <c r="G59" s="11">
        <v>43.43</v>
      </c>
      <c r="H59" s="11">
        <v>39.0</v>
      </c>
      <c r="I59" s="11">
        <v>-0.216</v>
      </c>
      <c r="J59" s="11">
        <v>57.0</v>
      </c>
      <c r="K59" s="11">
        <v>20.26</v>
      </c>
      <c r="L59" s="11">
        <v>51.0</v>
      </c>
      <c r="M59" s="11">
        <f t="shared" si="1"/>
        <v>225</v>
      </c>
      <c r="N59" s="12">
        <f t="shared" si="2"/>
        <v>32.72628432</v>
      </c>
      <c r="O59" s="11"/>
      <c r="P59" s="11"/>
      <c r="Q59" s="11"/>
      <c r="R59" s="11"/>
    </row>
    <row r="60">
      <c r="A60" s="11" t="s">
        <v>399</v>
      </c>
      <c r="B60" s="11">
        <v>7400.0</v>
      </c>
      <c r="C60" s="11">
        <v>292.2</v>
      </c>
      <c r="D60" s="11">
        <v>50.0</v>
      </c>
      <c r="E60" s="11">
        <v>0.348</v>
      </c>
      <c r="F60" s="11">
        <v>32.0</v>
      </c>
      <c r="G60" s="11">
        <v>42.68</v>
      </c>
      <c r="H60" s="11">
        <v>45.0</v>
      </c>
      <c r="I60" s="11">
        <v>0.043</v>
      </c>
      <c r="J60" s="11">
        <v>40.0</v>
      </c>
      <c r="K60" s="11">
        <v>19.48</v>
      </c>
      <c r="L60" s="11">
        <v>63.0</v>
      </c>
      <c r="M60" s="11">
        <f t="shared" si="1"/>
        <v>230</v>
      </c>
      <c r="N60" s="12">
        <f t="shared" si="2"/>
        <v>31.23131286</v>
      </c>
      <c r="O60" s="11"/>
      <c r="P60" s="11"/>
      <c r="Q60" s="11"/>
      <c r="R60" s="11"/>
    </row>
    <row r="61">
      <c r="A61" s="11" t="s">
        <v>402</v>
      </c>
      <c r="B61" s="11">
        <v>7600.0</v>
      </c>
      <c r="C61" s="11">
        <v>293.1</v>
      </c>
      <c r="D61" s="11">
        <v>48.0</v>
      </c>
      <c r="E61" s="11">
        <v>0.361</v>
      </c>
      <c r="F61" s="11">
        <v>31.0</v>
      </c>
      <c r="G61" s="11">
        <v>38.35</v>
      </c>
      <c r="H61" s="11">
        <v>62.0</v>
      </c>
      <c r="I61" s="11">
        <v>-0.082</v>
      </c>
      <c r="J61" s="11">
        <v>52.0</v>
      </c>
      <c r="K61" s="11">
        <v>20.68</v>
      </c>
      <c r="L61" s="11">
        <v>42.0</v>
      </c>
      <c r="M61" s="11">
        <f t="shared" si="1"/>
        <v>235</v>
      </c>
      <c r="N61" s="12">
        <f t="shared" si="2"/>
        <v>29.7363414</v>
      </c>
      <c r="O61" s="11"/>
      <c r="P61" s="11"/>
      <c r="Q61" s="11"/>
      <c r="R61" s="11"/>
    </row>
    <row r="62">
      <c r="A62" s="11" t="s">
        <v>407</v>
      </c>
      <c r="B62" s="11">
        <v>6900.0</v>
      </c>
      <c r="C62" s="11">
        <v>300.0</v>
      </c>
      <c r="D62" s="11">
        <v>19.0</v>
      </c>
      <c r="E62" s="11">
        <v>0.075</v>
      </c>
      <c r="F62" s="11">
        <v>52.0</v>
      </c>
      <c r="G62" s="11">
        <v>33.91</v>
      </c>
      <c r="H62" s="11">
        <v>66.0</v>
      </c>
      <c r="I62" s="11">
        <v>0.119</v>
      </c>
      <c r="J62" s="11">
        <v>33.0</v>
      </c>
      <c r="K62" s="11">
        <v>18.5</v>
      </c>
      <c r="L62" s="11">
        <v>65.0</v>
      </c>
      <c r="M62" s="11">
        <f t="shared" si="1"/>
        <v>235</v>
      </c>
      <c r="N62" s="12">
        <f t="shared" si="2"/>
        <v>29.7363414</v>
      </c>
      <c r="O62" s="11"/>
      <c r="P62" s="11"/>
      <c r="Q62" s="11"/>
      <c r="R62" s="11"/>
    </row>
    <row r="63">
      <c r="A63" s="11" t="s">
        <v>409</v>
      </c>
      <c r="B63" s="11">
        <v>8200.0</v>
      </c>
      <c r="C63" s="11">
        <v>284.3</v>
      </c>
      <c r="D63" s="11">
        <v>63.0</v>
      </c>
      <c r="E63" s="11">
        <v>0.213</v>
      </c>
      <c r="F63" s="11">
        <v>45.0</v>
      </c>
      <c r="G63" s="11">
        <v>39.26</v>
      </c>
      <c r="H63" s="11">
        <v>59.0</v>
      </c>
      <c r="I63" s="11">
        <v>0.183</v>
      </c>
      <c r="J63" s="11">
        <v>30.0</v>
      </c>
      <c r="K63" s="11">
        <v>20.37</v>
      </c>
      <c r="L63" s="11">
        <v>47.0</v>
      </c>
      <c r="M63" s="11">
        <f t="shared" si="1"/>
        <v>244</v>
      </c>
      <c r="N63" s="12">
        <f t="shared" si="2"/>
        <v>27.04539277</v>
      </c>
      <c r="O63" s="11"/>
      <c r="P63" s="11"/>
      <c r="Q63" s="11"/>
      <c r="R63" s="11"/>
    </row>
    <row r="64">
      <c r="A64" s="11" t="s">
        <v>411</v>
      </c>
      <c r="B64" s="11">
        <v>7300.0</v>
      </c>
      <c r="C64" s="11">
        <v>293.4</v>
      </c>
      <c r="D64" s="11">
        <v>46.0</v>
      </c>
      <c r="E64" s="11">
        <v>-0.012</v>
      </c>
      <c r="F64" s="11">
        <v>56.0</v>
      </c>
      <c r="G64" s="11">
        <v>42.23</v>
      </c>
      <c r="H64" s="11">
        <v>48.0</v>
      </c>
      <c r="I64" s="11">
        <v>0.034</v>
      </c>
      <c r="J64" s="11">
        <v>41.0</v>
      </c>
      <c r="K64" s="11">
        <v>19.26</v>
      </c>
      <c r="L64" s="11">
        <v>64.0</v>
      </c>
      <c r="M64" s="11">
        <f t="shared" si="1"/>
        <v>255</v>
      </c>
      <c r="N64" s="12">
        <f t="shared" si="2"/>
        <v>23.75645556</v>
      </c>
      <c r="O64" s="11"/>
      <c r="P64" s="11"/>
      <c r="Q64" s="11"/>
      <c r="R64" s="11"/>
    </row>
    <row r="65">
      <c r="A65" s="11" t="s">
        <v>412</v>
      </c>
      <c r="B65" s="11">
        <v>8300.0</v>
      </c>
      <c r="C65" s="11">
        <v>286.5</v>
      </c>
      <c r="D65" s="11">
        <v>60.0</v>
      </c>
      <c r="E65" s="11">
        <v>-0.079</v>
      </c>
      <c r="F65" s="11">
        <v>60.0</v>
      </c>
      <c r="G65" s="11">
        <v>35.59</v>
      </c>
      <c r="H65" s="11">
        <v>65.0</v>
      </c>
      <c r="I65" s="11">
        <v>0.353</v>
      </c>
      <c r="J65" s="11">
        <v>11.0</v>
      </c>
      <c r="K65" s="11">
        <v>19.56</v>
      </c>
      <c r="L65" s="11">
        <v>61.0</v>
      </c>
      <c r="M65" s="11">
        <f t="shared" si="1"/>
        <v>257</v>
      </c>
      <c r="N65" s="12">
        <f t="shared" si="2"/>
        <v>23.15846697</v>
      </c>
      <c r="O65" s="11"/>
      <c r="P65" s="11"/>
      <c r="Q65" s="11"/>
      <c r="R65" s="11"/>
    </row>
    <row r="66">
      <c r="A66" s="11" t="s">
        <v>416</v>
      </c>
      <c r="B66" s="11">
        <v>7000.0</v>
      </c>
      <c r="C66" s="11">
        <v>288.5</v>
      </c>
      <c r="D66" s="11">
        <v>58.0</v>
      </c>
      <c r="E66" s="11">
        <v>-0.232</v>
      </c>
      <c r="F66" s="11">
        <v>65.0</v>
      </c>
      <c r="G66" s="11">
        <v>40.53</v>
      </c>
      <c r="H66" s="11">
        <v>56.0</v>
      </c>
      <c r="I66" s="11">
        <v>0.261</v>
      </c>
      <c r="J66" s="11">
        <v>22.0</v>
      </c>
      <c r="K66" s="11">
        <v>19.99</v>
      </c>
      <c r="L66" s="11">
        <v>56.0</v>
      </c>
      <c r="M66" s="11">
        <f t="shared" si="1"/>
        <v>257</v>
      </c>
      <c r="N66" s="12">
        <f t="shared" si="2"/>
        <v>23.15846697</v>
      </c>
      <c r="O66" s="11"/>
      <c r="P66" s="11"/>
      <c r="Q66" s="11"/>
      <c r="R66" s="11"/>
    </row>
    <row r="67">
      <c r="A67" s="11" t="s">
        <v>418</v>
      </c>
      <c r="B67" s="11">
        <v>7100.0</v>
      </c>
      <c r="C67" s="11">
        <v>293.9</v>
      </c>
      <c r="D67" s="11">
        <v>44.0</v>
      </c>
      <c r="E67" s="11">
        <v>-0.053</v>
      </c>
      <c r="F67" s="11">
        <v>59.0</v>
      </c>
      <c r="G67" s="11">
        <v>39.3</v>
      </c>
      <c r="H67" s="11">
        <v>58.0</v>
      </c>
      <c r="I67" s="11">
        <v>0.055</v>
      </c>
      <c r="J67" s="11">
        <v>39.0</v>
      </c>
      <c r="K67" s="11">
        <v>19.51</v>
      </c>
      <c r="L67" s="11">
        <v>62.0</v>
      </c>
      <c r="M67" s="11">
        <f t="shared" si="1"/>
        <v>262</v>
      </c>
      <c r="N67" s="12">
        <f t="shared" si="2"/>
        <v>21.66349552</v>
      </c>
      <c r="O67" s="11"/>
      <c r="P67" s="11"/>
      <c r="Q67" s="11"/>
      <c r="R67" s="11"/>
    </row>
  </sheetData>
  <conditionalFormatting sqref="B2:B67">
    <cfRule type="colorScale" priority="1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C2:C67">
    <cfRule type="colorScale" priority="2">
      <colorScale>
        <cfvo type="min"/>
        <cfvo type="percentile" val="50"/>
        <cfvo type="max"/>
        <color rgb="FFE67C73"/>
        <color rgb="FFFFD666"/>
        <color rgb="FF62BD87"/>
      </colorScale>
    </cfRule>
  </conditionalFormatting>
  <conditionalFormatting sqref="E2:E67">
    <cfRule type="colorScale" priority="3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G2:G67">
    <cfRule type="colorScale" priority="4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I2:I67">
    <cfRule type="colorScale" priority="5">
      <colorScale>
        <cfvo type="min"/>
        <cfvo type="percentile" val="50"/>
        <cfvo type="max"/>
        <color rgb="FFE67C73"/>
        <color rgb="FFFFD666"/>
        <color rgb="FF6CBF85"/>
      </colorScale>
    </cfRule>
  </conditionalFormatting>
  <conditionalFormatting sqref="K2:K67">
    <cfRule type="colorScale" priority="6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N2:N67">
    <cfRule type="colorScale" priority="7">
      <colorScale>
        <cfvo type="min"/>
        <cfvo type="percentile" val="50"/>
        <cfvo type="max"/>
        <color rgb="FFE67C73"/>
        <color rgb="FFFFD666"/>
        <color rgb="FF57BB8A"/>
      </colorScale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7.86"/>
    <col customWidth="1" min="2" max="3" width="6.0"/>
    <col customWidth="1" min="4" max="4" width="10.14"/>
    <col customWidth="1" min="5" max="5" width="5.86"/>
    <col customWidth="1" min="6" max="6" width="5.29"/>
    <col customWidth="1" min="7" max="7" width="4.86"/>
    <col customWidth="1" min="8" max="8" width="6.14"/>
    <col customWidth="1" min="9" max="9" width="4.86"/>
    <col customWidth="1" min="10" max="10" width="7.14"/>
    <col customWidth="1" min="11" max="11" width="4.86"/>
    <col customWidth="1" min="12" max="12" width="7.14"/>
    <col customWidth="1" min="13" max="13" width="5.86"/>
    <col customWidth="1" min="14" max="14" width="13.71"/>
    <col customWidth="1" min="15" max="15" width="6.0"/>
    <col customWidth="1" min="16" max="16" width="6.57"/>
    <col customWidth="1" min="17" max="18" width="6.14"/>
    <col customWidth="1" min="19" max="19" width="6.86"/>
    <col customWidth="1" min="20" max="20" width="7.71"/>
    <col customWidth="1" min="21" max="21" width="7.57"/>
    <col customWidth="1" min="22" max="22" width="10.43"/>
  </cols>
  <sheetData>
    <row r="1">
      <c r="A1" s="1" t="s">
        <v>2</v>
      </c>
      <c r="B1" s="2" t="s">
        <v>3</v>
      </c>
      <c r="C1" s="1" t="s">
        <v>8</v>
      </c>
      <c r="D1" s="1" t="s">
        <v>9</v>
      </c>
      <c r="E1" s="1" t="s">
        <v>10</v>
      </c>
      <c r="F1" s="1" t="s">
        <v>11</v>
      </c>
      <c r="G1" s="1" t="s">
        <v>10</v>
      </c>
      <c r="H1" s="1" t="s">
        <v>12</v>
      </c>
      <c r="I1" s="1" t="s">
        <v>10</v>
      </c>
      <c r="J1" s="1" t="s">
        <v>13</v>
      </c>
      <c r="K1" s="1" t="s">
        <v>10</v>
      </c>
      <c r="L1" s="1" t="s">
        <v>15</v>
      </c>
      <c r="M1" s="1" t="s">
        <v>10</v>
      </c>
      <c r="N1" s="1" t="s">
        <v>19</v>
      </c>
      <c r="O1" s="1" t="s">
        <v>20</v>
      </c>
      <c r="P1" s="1" t="s">
        <v>22</v>
      </c>
      <c r="Q1" s="1" t="s">
        <v>24</v>
      </c>
      <c r="R1" s="1" t="s">
        <v>25</v>
      </c>
      <c r="S1" s="1" t="s">
        <v>27</v>
      </c>
      <c r="T1" s="1" t="s">
        <v>29</v>
      </c>
      <c r="U1" s="1" t="s">
        <v>30</v>
      </c>
      <c r="V1" s="1" t="s">
        <v>32</v>
      </c>
    </row>
    <row r="2">
      <c r="A2" s="5" t="s">
        <v>33</v>
      </c>
      <c r="B2" s="5">
        <v>9200.0</v>
      </c>
      <c r="C2" s="5">
        <v>3.0</v>
      </c>
      <c r="D2" s="5">
        <v>3.0</v>
      </c>
      <c r="E2" s="7">
        <v>1.0</v>
      </c>
      <c r="F2" s="5">
        <v>0.0</v>
      </c>
      <c r="G2" s="7">
        <v>0.0</v>
      </c>
      <c r="H2" s="5">
        <v>2.0</v>
      </c>
      <c r="I2" s="7">
        <v>0.67</v>
      </c>
      <c r="J2" s="5">
        <v>2.0</v>
      </c>
      <c r="K2" s="7">
        <v>0.67</v>
      </c>
      <c r="L2" s="5">
        <v>3.0</v>
      </c>
      <c r="M2" s="7">
        <v>1.0</v>
      </c>
      <c r="N2" s="5">
        <v>12.0</v>
      </c>
      <c r="O2" s="5">
        <v>67.67</v>
      </c>
      <c r="P2" s="5">
        <v>68.0</v>
      </c>
      <c r="Q2" s="5">
        <v>69.33</v>
      </c>
      <c r="R2" s="5">
        <v>68.0</v>
      </c>
      <c r="S2" s="5">
        <v>67.83</v>
      </c>
      <c r="T2" s="5">
        <v>68.67</v>
      </c>
      <c r="U2" s="5">
        <v>68.25</v>
      </c>
      <c r="V2" s="9">
        <v>1801425.0</v>
      </c>
    </row>
    <row r="3">
      <c r="A3" s="5" t="s">
        <v>36</v>
      </c>
      <c r="B3" s="5">
        <v>11800.0</v>
      </c>
      <c r="C3" s="5">
        <v>4.0</v>
      </c>
      <c r="D3" s="5">
        <v>4.0</v>
      </c>
      <c r="E3" s="7">
        <v>1.0</v>
      </c>
      <c r="F3" s="5">
        <v>0.0</v>
      </c>
      <c r="G3" s="7">
        <v>0.0</v>
      </c>
      <c r="H3" s="5">
        <v>0.0</v>
      </c>
      <c r="I3" s="7">
        <v>0.0</v>
      </c>
      <c r="J3" s="5">
        <v>2.0</v>
      </c>
      <c r="K3" s="7">
        <v>0.5</v>
      </c>
      <c r="L3" s="5">
        <v>4.0</v>
      </c>
      <c r="M3" s="7">
        <v>1.0</v>
      </c>
      <c r="N3" s="5">
        <v>16.0</v>
      </c>
      <c r="O3" s="5">
        <v>67.75</v>
      </c>
      <c r="P3" s="5">
        <v>68.25</v>
      </c>
      <c r="Q3" s="5">
        <v>70.25</v>
      </c>
      <c r="R3" s="5">
        <v>68.5</v>
      </c>
      <c r="S3" s="5">
        <v>68.0</v>
      </c>
      <c r="T3" s="5">
        <v>69.38</v>
      </c>
      <c r="U3" s="5">
        <v>68.69</v>
      </c>
      <c r="V3" s="9">
        <v>756250.0</v>
      </c>
    </row>
    <row r="4">
      <c r="A4" s="5" t="s">
        <v>37</v>
      </c>
      <c r="B4" s="5">
        <v>6900.0</v>
      </c>
      <c r="C4" s="5">
        <v>4.0</v>
      </c>
      <c r="D4" s="5">
        <v>4.0</v>
      </c>
      <c r="E4" s="7">
        <v>1.0</v>
      </c>
      <c r="F4" s="5">
        <v>1.0</v>
      </c>
      <c r="G4" s="7">
        <v>0.25</v>
      </c>
      <c r="H4" s="5">
        <v>1.0</v>
      </c>
      <c r="I4" s="7">
        <v>0.25</v>
      </c>
      <c r="J4" s="5">
        <v>2.0</v>
      </c>
      <c r="K4" s="7">
        <v>0.5</v>
      </c>
      <c r="L4" s="5">
        <v>3.0</v>
      </c>
      <c r="M4" s="7">
        <v>0.75</v>
      </c>
      <c r="N4" s="5">
        <v>16.0</v>
      </c>
      <c r="O4" s="5">
        <v>71.25</v>
      </c>
      <c r="P4" s="5">
        <v>68.0</v>
      </c>
      <c r="Q4" s="5">
        <v>67.75</v>
      </c>
      <c r="R4" s="5">
        <v>68.0</v>
      </c>
      <c r="S4" s="5">
        <v>69.63</v>
      </c>
      <c r="T4" s="5">
        <v>67.88</v>
      </c>
      <c r="U4" s="5">
        <v>68.75</v>
      </c>
      <c r="V4" s="9">
        <v>1801488.0</v>
      </c>
    </row>
    <row r="5">
      <c r="A5" s="5" t="s">
        <v>41</v>
      </c>
      <c r="B5" s="5">
        <v>9900.0</v>
      </c>
      <c r="C5" s="5">
        <v>3.0</v>
      </c>
      <c r="D5" s="5">
        <v>3.0</v>
      </c>
      <c r="E5" s="7">
        <v>1.0</v>
      </c>
      <c r="F5" s="5">
        <v>0.0</v>
      </c>
      <c r="G5" s="7">
        <v>0.0</v>
      </c>
      <c r="H5" s="5">
        <v>0.0</v>
      </c>
      <c r="I5" s="7">
        <v>0.0</v>
      </c>
      <c r="J5" s="5">
        <v>1.0</v>
      </c>
      <c r="K5" s="7">
        <v>0.33</v>
      </c>
      <c r="L5" s="5">
        <v>3.0</v>
      </c>
      <c r="M5" s="7">
        <v>1.0</v>
      </c>
      <c r="N5" s="5">
        <v>12.0</v>
      </c>
      <c r="O5" s="5">
        <v>69.67</v>
      </c>
      <c r="P5" s="5">
        <v>67.0</v>
      </c>
      <c r="Q5" s="5">
        <v>70.0</v>
      </c>
      <c r="R5" s="5">
        <v>69.67</v>
      </c>
      <c r="S5" s="5">
        <v>68.33</v>
      </c>
      <c r="T5" s="5">
        <v>69.83</v>
      </c>
      <c r="U5" s="5">
        <v>69.08</v>
      </c>
      <c r="V5" s="9">
        <v>419427.0</v>
      </c>
    </row>
    <row r="6">
      <c r="A6" s="5" t="s">
        <v>45</v>
      </c>
      <c r="B6" s="5">
        <v>8800.0</v>
      </c>
      <c r="C6" s="5">
        <v>3.0</v>
      </c>
      <c r="D6" s="5">
        <v>3.0</v>
      </c>
      <c r="E6" s="7">
        <v>1.0</v>
      </c>
      <c r="F6" s="5">
        <v>0.0</v>
      </c>
      <c r="G6" s="7">
        <v>0.0</v>
      </c>
      <c r="H6" s="5">
        <v>0.0</v>
      </c>
      <c r="I6" s="7">
        <v>0.0</v>
      </c>
      <c r="J6" s="5">
        <v>0.0</v>
      </c>
      <c r="K6" s="7">
        <v>0.0</v>
      </c>
      <c r="L6" s="5">
        <v>3.0</v>
      </c>
      <c r="M6" s="7">
        <v>1.0</v>
      </c>
      <c r="N6" s="5">
        <v>12.0</v>
      </c>
      <c r="O6" s="5">
        <v>70.0</v>
      </c>
      <c r="P6" s="5">
        <v>68.0</v>
      </c>
      <c r="Q6" s="5">
        <v>70.0</v>
      </c>
      <c r="R6" s="5">
        <v>69.33</v>
      </c>
      <c r="S6" s="5">
        <v>69.0</v>
      </c>
      <c r="T6" s="5">
        <v>69.67</v>
      </c>
      <c r="U6" s="5">
        <v>69.33</v>
      </c>
      <c r="V6" s="9">
        <v>339638.0</v>
      </c>
    </row>
    <row r="7">
      <c r="A7" s="5" t="s">
        <v>47</v>
      </c>
      <c r="B7" s="5">
        <v>8700.0</v>
      </c>
      <c r="C7" s="5">
        <v>9.0</v>
      </c>
      <c r="D7" s="5">
        <v>9.0</v>
      </c>
      <c r="E7" s="7">
        <v>1.0</v>
      </c>
      <c r="F7" s="5">
        <v>0.0</v>
      </c>
      <c r="G7" s="7">
        <v>0.0</v>
      </c>
      <c r="H7" s="5">
        <v>1.0</v>
      </c>
      <c r="I7" s="7">
        <v>0.11</v>
      </c>
      <c r="J7" s="5">
        <v>3.0</v>
      </c>
      <c r="K7" s="7">
        <v>0.33</v>
      </c>
      <c r="L7" s="5">
        <v>7.0</v>
      </c>
      <c r="M7" s="7">
        <v>0.78</v>
      </c>
      <c r="N7" s="5">
        <v>36.0</v>
      </c>
      <c r="O7" s="5">
        <v>69.11</v>
      </c>
      <c r="P7" s="5">
        <v>68.0</v>
      </c>
      <c r="Q7" s="5">
        <v>70.33</v>
      </c>
      <c r="R7" s="5">
        <v>70.56</v>
      </c>
      <c r="S7" s="5">
        <v>68.56</v>
      </c>
      <c r="T7" s="5">
        <v>70.44</v>
      </c>
      <c r="U7" s="5">
        <v>69.5</v>
      </c>
      <c r="V7" s="9">
        <v>1271819.0</v>
      </c>
    </row>
    <row r="8">
      <c r="A8" s="5" t="s">
        <v>49</v>
      </c>
      <c r="B8" s="5">
        <v>7600.0</v>
      </c>
      <c r="C8" s="5">
        <v>5.0</v>
      </c>
      <c r="D8" s="5">
        <v>5.0</v>
      </c>
      <c r="E8" s="7">
        <v>1.0</v>
      </c>
      <c r="F8" s="5">
        <v>0.0</v>
      </c>
      <c r="G8" s="7">
        <v>0.0</v>
      </c>
      <c r="H8" s="5">
        <v>1.0</v>
      </c>
      <c r="I8" s="7">
        <v>0.2</v>
      </c>
      <c r="J8" s="5">
        <v>2.0</v>
      </c>
      <c r="K8" s="7">
        <v>0.4</v>
      </c>
      <c r="L8" s="5">
        <v>3.0</v>
      </c>
      <c r="M8" s="7">
        <v>0.6</v>
      </c>
      <c r="N8" s="5">
        <v>20.0</v>
      </c>
      <c r="O8" s="5">
        <v>70.0</v>
      </c>
      <c r="P8" s="5">
        <v>68.4</v>
      </c>
      <c r="Q8" s="5">
        <v>71.8</v>
      </c>
      <c r="R8" s="5">
        <v>68.2</v>
      </c>
      <c r="S8" s="5">
        <v>69.2</v>
      </c>
      <c r="T8" s="5">
        <v>70.0</v>
      </c>
      <c r="U8" s="5">
        <v>69.6</v>
      </c>
      <c r="V8" s="9">
        <v>798250.0</v>
      </c>
    </row>
    <row r="9">
      <c r="A9" s="5" t="s">
        <v>53</v>
      </c>
      <c r="B9" s="5">
        <v>8500.0</v>
      </c>
      <c r="C9" s="5">
        <v>10.0</v>
      </c>
      <c r="D9" s="5">
        <v>9.0</v>
      </c>
      <c r="E9" s="7">
        <v>0.9</v>
      </c>
      <c r="F9" s="5">
        <v>1.0</v>
      </c>
      <c r="G9" s="7">
        <v>0.1</v>
      </c>
      <c r="H9" s="5">
        <v>2.0</v>
      </c>
      <c r="I9" s="7">
        <v>0.2</v>
      </c>
      <c r="J9" s="5">
        <v>2.0</v>
      </c>
      <c r="K9" s="7">
        <v>0.2</v>
      </c>
      <c r="L9" s="5">
        <v>7.0</v>
      </c>
      <c r="M9" s="7">
        <v>0.7</v>
      </c>
      <c r="N9" s="5">
        <v>38.0</v>
      </c>
      <c r="O9" s="5">
        <v>69.1</v>
      </c>
      <c r="P9" s="5">
        <v>69.9</v>
      </c>
      <c r="Q9" s="5">
        <v>69.22</v>
      </c>
      <c r="R9" s="5">
        <v>70.56</v>
      </c>
      <c r="S9" s="5">
        <v>69.5</v>
      </c>
      <c r="T9" s="5">
        <v>69.89</v>
      </c>
      <c r="U9" s="5">
        <v>69.68</v>
      </c>
      <c r="V9" s="9">
        <v>2267085.0</v>
      </c>
    </row>
    <row r="10">
      <c r="A10" s="5" t="s">
        <v>54</v>
      </c>
      <c r="B10" s="5">
        <v>9400.0</v>
      </c>
      <c r="C10" s="5">
        <v>6.0</v>
      </c>
      <c r="D10" s="5">
        <v>6.0</v>
      </c>
      <c r="E10" s="7">
        <v>1.0</v>
      </c>
      <c r="F10" s="5">
        <v>1.0</v>
      </c>
      <c r="G10" s="7">
        <v>0.17</v>
      </c>
      <c r="H10" s="5">
        <v>2.0</v>
      </c>
      <c r="I10" s="7">
        <v>0.33</v>
      </c>
      <c r="J10" s="5">
        <v>3.0</v>
      </c>
      <c r="K10" s="7">
        <v>0.5</v>
      </c>
      <c r="L10" s="5">
        <v>3.0</v>
      </c>
      <c r="M10" s="7">
        <v>0.5</v>
      </c>
      <c r="N10" s="5">
        <v>24.0</v>
      </c>
      <c r="O10" s="5">
        <v>70.17</v>
      </c>
      <c r="P10" s="5">
        <v>70.5</v>
      </c>
      <c r="Q10" s="5">
        <v>69.5</v>
      </c>
      <c r="R10" s="5">
        <v>68.67</v>
      </c>
      <c r="S10" s="5">
        <v>70.33</v>
      </c>
      <c r="T10" s="5">
        <v>69.08</v>
      </c>
      <c r="U10" s="5">
        <v>69.71</v>
      </c>
      <c r="V10" s="9">
        <v>2093430.0</v>
      </c>
    </row>
    <row r="11">
      <c r="A11" s="5" t="s">
        <v>55</v>
      </c>
      <c r="B11" s="5">
        <v>8900.0</v>
      </c>
      <c r="C11" s="5">
        <v>4.0</v>
      </c>
      <c r="D11" s="5">
        <v>4.0</v>
      </c>
      <c r="E11" s="7">
        <v>1.0</v>
      </c>
      <c r="F11" s="5">
        <v>0.0</v>
      </c>
      <c r="G11" s="7">
        <v>0.0</v>
      </c>
      <c r="H11" s="5">
        <v>0.0</v>
      </c>
      <c r="I11" s="7">
        <v>0.0</v>
      </c>
      <c r="J11" s="5">
        <v>1.0</v>
      </c>
      <c r="K11" s="7">
        <v>0.25</v>
      </c>
      <c r="L11" s="5">
        <v>2.0</v>
      </c>
      <c r="M11" s="7">
        <v>0.5</v>
      </c>
      <c r="N11" s="5">
        <v>16.0</v>
      </c>
      <c r="O11" s="5">
        <v>71.5</v>
      </c>
      <c r="P11" s="5">
        <v>68.25</v>
      </c>
      <c r="Q11" s="5">
        <v>69.5</v>
      </c>
      <c r="R11" s="5">
        <v>69.75</v>
      </c>
      <c r="S11" s="5">
        <v>69.88</v>
      </c>
      <c r="T11" s="5">
        <v>69.63</v>
      </c>
      <c r="U11" s="5">
        <v>69.75</v>
      </c>
      <c r="V11" s="9">
        <v>334132.0</v>
      </c>
    </row>
    <row r="12">
      <c r="A12" s="5" t="s">
        <v>59</v>
      </c>
      <c r="B12" s="5">
        <v>8300.0</v>
      </c>
      <c r="C12" s="5">
        <v>12.0</v>
      </c>
      <c r="D12" s="5">
        <v>10.0</v>
      </c>
      <c r="E12" s="7">
        <v>0.83</v>
      </c>
      <c r="F12" s="5">
        <v>1.0</v>
      </c>
      <c r="G12" s="7">
        <v>0.08</v>
      </c>
      <c r="H12" s="5">
        <v>2.0</v>
      </c>
      <c r="I12" s="7">
        <v>0.17</v>
      </c>
      <c r="J12" s="5">
        <v>2.0</v>
      </c>
      <c r="K12" s="7">
        <v>0.17</v>
      </c>
      <c r="L12" s="5">
        <v>6.0</v>
      </c>
      <c r="M12" s="7">
        <v>0.5</v>
      </c>
      <c r="N12" s="5">
        <v>44.0</v>
      </c>
      <c r="O12" s="5">
        <v>70.08</v>
      </c>
      <c r="P12" s="5">
        <v>70.0</v>
      </c>
      <c r="Q12" s="5">
        <v>70.2</v>
      </c>
      <c r="R12" s="5">
        <v>69.5</v>
      </c>
      <c r="S12" s="5">
        <v>70.04</v>
      </c>
      <c r="T12" s="5">
        <v>69.85</v>
      </c>
      <c r="U12" s="5">
        <v>69.95</v>
      </c>
      <c r="V12" s="9">
        <v>2341817.0</v>
      </c>
    </row>
    <row r="13">
      <c r="A13" s="5" t="s">
        <v>60</v>
      </c>
      <c r="B13" s="5">
        <v>11500.0</v>
      </c>
      <c r="C13" s="5">
        <v>7.0</v>
      </c>
      <c r="D13" s="5">
        <v>7.0</v>
      </c>
      <c r="E13" s="7">
        <v>1.0</v>
      </c>
      <c r="F13" s="5">
        <v>2.0</v>
      </c>
      <c r="G13" s="7">
        <v>0.29</v>
      </c>
      <c r="H13" s="5">
        <v>2.0</v>
      </c>
      <c r="I13" s="7">
        <v>0.29</v>
      </c>
      <c r="J13" s="5">
        <v>4.0</v>
      </c>
      <c r="K13" s="7">
        <v>0.57</v>
      </c>
      <c r="L13" s="5">
        <v>4.0</v>
      </c>
      <c r="M13" s="7">
        <v>0.57</v>
      </c>
      <c r="N13" s="5">
        <v>28.0</v>
      </c>
      <c r="O13" s="5">
        <v>70.43</v>
      </c>
      <c r="P13" s="5">
        <v>68.86</v>
      </c>
      <c r="Q13" s="5">
        <v>69.57</v>
      </c>
      <c r="R13" s="5">
        <v>71.14</v>
      </c>
      <c r="S13" s="5">
        <v>69.64</v>
      </c>
      <c r="T13" s="5">
        <v>70.36</v>
      </c>
      <c r="U13" s="5">
        <v>70.0</v>
      </c>
      <c r="V13" s="9">
        <v>3492559.0</v>
      </c>
    </row>
    <row r="14">
      <c r="A14" s="5" t="s">
        <v>61</v>
      </c>
      <c r="B14" s="5">
        <v>8100.0</v>
      </c>
      <c r="C14" s="5">
        <v>6.0</v>
      </c>
      <c r="D14" s="5">
        <v>6.0</v>
      </c>
      <c r="E14" s="7">
        <v>1.0</v>
      </c>
      <c r="F14" s="5">
        <v>0.0</v>
      </c>
      <c r="G14" s="7">
        <v>0.0</v>
      </c>
      <c r="H14" s="5">
        <v>0.0</v>
      </c>
      <c r="I14" s="7">
        <v>0.0</v>
      </c>
      <c r="J14" s="5">
        <v>1.0</v>
      </c>
      <c r="K14" s="7">
        <v>0.17</v>
      </c>
      <c r="L14" s="5">
        <v>4.0</v>
      </c>
      <c r="M14" s="7">
        <v>0.67</v>
      </c>
      <c r="N14" s="5">
        <v>24.0</v>
      </c>
      <c r="O14" s="5">
        <v>69.0</v>
      </c>
      <c r="P14" s="5">
        <v>70.67</v>
      </c>
      <c r="Q14" s="5">
        <v>69.67</v>
      </c>
      <c r="R14" s="5">
        <v>71.33</v>
      </c>
      <c r="S14" s="5">
        <v>69.83</v>
      </c>
      <c r="T14" s="5">
        <v>70.5</v>
      </c>
      <c r="U14" s="5">
        <v>70.17</v>
      </c>
      <c r="V14" s="9">
        <v>617284.0</v>
      </c>
    </row>
    <row r="15">
      <c r="A15" s="5" t="s">
        <v>64</v>
      </c>
      <c r="B15" s="5">
        <v>7900.0</v>
      </c>
      <c r="C15" s="5">
        <v>8.0</v>
      </c>
      <c r="D15" s="5">
        <v>7.0</v>
      </c>
      <c r="E15" s="7">
        <v>0.88</v>
      </c>
      <c r="F15" s="5">
        <v>0.0</v>
      </c>
      <c r="G15" s="7">
        <v>0.0</v>
      </c>
      <c r="H15" s="5">
        <v>1.0</v>
      </c>
      <c r="I15" s="7">
        <v>0.13</v>
      </c>
      <c r="J15" s="5">
        <v>3.0</v>
      </c>
      <c r="K15" s="7">
        <v>0.38</v>
      </c>
      <c r="L15" s="5">
        <v>4.0</v>
      </c>
      <c r="M15" s="7">
        <v>0.5</v>
      </c>
      <c r="N15" s="5">
        <v>30.0</v>
      </c>
      <c r="O15" s="5">
        <v>70.88</v>
      </c>
      <c r="P15" s="5">
        <v>69.63</v>
      </c>
      <c r="Q15" s="5">
        <v>69.71</v>
      </c>
      <c r="R15" s="5">
        <v>70.57</v>
      </c>
      <c r="S15" s="5">
        <v>70.25</v>
      </c>
      <c r="T15" s="5">
        <v>70.14</v>
      </c>
      <c r="U15" s="5">
        <v>70.2</v>
      </c>
      <c r="V15" s="9">
        <v>1000578.0</v>
      </c>
    </row>
    <row r="16">
      <c r="A16" s="5" t="s">
        <v>66</v>
      </c>
      <c r="B16" s="5">
        <v>7400.0</v>
      </c>
      <c r="C16" s="5">
        <v>9.0</v>
      </c>
      <c r="D16" s="5">
        <v>9.0</v>
      </c>
      <c r="E16" s="7">
        <v>1.0</v>
      </c>
      <c r="F16" s="5">
        <v>0.0</v>
      </c>
      <c r="G16" s="7">
        <v>0.0</v>
      </c>
      <c r="H16" s="5">
        <v>0.0</v>
      </c>
      <c r="I16" s="7">
        <v>0.0</v>
      </c>
      <c r="J16" s="5">
        <v>1.0</v>
      </c>
      <c r="K16" s="7">
        <v>0.11</v>
      </c>
      <c r="L16" s="5">
        <v>4.0</v>
      </c>
      <c r="M16" s="7">
        <v>0.44</v>
      </c>
      <c r="N16" s="5">
        <v>36.0</v>
      </c>
      <c r="O16" s="5">
        <v>70.67</v>
      </c>
      <c r="P16" s="5">
        <v>68.78</v>
      </c>
      <c r="Q16" s="5">
        <v>70.56</v>
      </c>
      <c r="R16" s="5">
        <v>71.0</v>
      </c>
      <c r="S16" s="5">
        <v>69.72</v>
      </c>
      <c r="T16" s="5">
        <v>70.78</v>
      </c>
      <c r="U16" s="5">
        <v>70.25</v>
      </c>
      <c r="V16" s="9">
        <v>711760.0</v>
      </c>
    </row>
    <row r="17">
      <c r="A17" s="5" t="s">
        <v>67</v>
      </c>
      <c r="B17" s="5">
        <v>7100.0</v>
      </c>
      <c r="C17" s="5">
        <v>5.0</v>
      </c>
      <c r="D17" s="5">
        <v>5.0</v>
      </c>
      <c r="E17" s="7">
        <v>1.0</v>
      </c>
      <c r="F17" s="5">
        <v>0.0</v>
      </c>
      <c r="G17" s="7">
        <v>0.0</v>
      </c>
      <c r="H17" s="5">
        <v>0.0</v>
      </c>
      <c r="I17" s="7">
        <v>0.0</v>
      </c>
      <c r="J17" s="5">
        <v>0.0</v>
      </c>
      <c r="K17" s="7">
        <v>0.0</v>
      </c>
      <c r="L17" s="5">
        <v>4.0</v>
      </c>
      <c r="M17" s="7">
        <v>0.8</v>
      </c>
      <c r="N17" s="5">
        <v>20.0</v>
      </c>
      <c r="O17" s="5">
        <v>69.0</v>
      </c>
      <c r="P17" s="5">
        <v>71.6</v>
      </c>
      <c r="Q17" s="5">
        <v>70.4</v>
      </c>
      <c r="R17" s="5">
        <v>70.2</v>
      </c>
      <c r="S17" s="5">
        <v>70.3</v>
      </c>
      <c r="T17" s="5">
        <v>70.3</v>
      </c>
      <c r="U17" s="5">
        <v>70.3</v>
      </c>
      <c r="V17" s="9">
        <v>373356.0</v>
      </c>
    </row>
    <row r="18">
      <c r="A18" s="5" t="s">
        <v>74</v>
      </c>
      <c r="B18" s="5">
        <v>7400.0</v>
      </c>
      <c r="C18" s="5">
        <v>6.0</v>
      </c>
      <c r="D18" s="5">
        <v>5.0</v>
      </c>
      <c r="E18" s="7">
        <v>0.83</v>
      </c>
      <c r="F18" s="5">
        <v>0.0</v>
      </c>
      <c r="G18" s="7">
        <v>0.0</v>
      </c>
      <c r="H18" s="5">
        <v>1.0</v>
      </c>
      <c r="I18" s="7">
        <v>0.17</v>
      </c>
      <c r="J18" s="5">
        <v>2.0</v>
      </c>
      <c r="K18" s="7">
        <v>0.33</v>
      </c>
      <c r="L18" s="5">
        <v>4.0</v>
      </c>
      <c r="M18" s="7">
        <v>0.67</v>
      </c>
      <c r="N18" s="5">
        <v>22.0</v>
      </c>
      <c r="O18" s="5">
        <v>71.33</v>
      </c>
      <c r="P18" s="5">
        <v>71.0</v>
      </c>
      <c r="Q18" s="5">
        <v>69.8</v>
      </c>
      <c r="R18" s="5">
        <v>68.8</v>
      </c>
      <c r="S18" s="5">
        <v>71.17</v>
      </c>
      <c r="T18" s="5">
        <v>69.3</v>
      </c>
      <c r="U18" s="5">
        <v>70.32</v>
      </c>
      <c r="V18" s="9">
        <v>574315.0</v>
      </c>
    </row>
    <row r="19">
      <c r="A19" s="5" t="s">
        <v>76</v>
      </c>
      <c r="B19" s="5">
        <v>7400.0</v>
      </c>
      <c r="C19" s="5">
        <v>11.0</v>
      </c>
      <c r="D19" s="5">
        <v>10.0</v>
      </c>
      <c r="E19" s="7">
        <v>0.91</v>
      </c>
      <c r="F19" s="5">
        <v>0.0</v>
      </c>
      <c r="G19" s="7">
        <v>0.0</v>
      </c>
      <c r="H19" s="5">
        <v>1.0</v>
      </c>
      <c r="I19" s="7">
        <v>0.09</v>
      </c>
      <c r="J19" s="5">
        <v>2.0</v>
      </c>
      <c r="K19" s="7">
        <v>0.18</v>
      </c>
      <c r="L19" s="5">
        <v>5.0</v>
      </c>
      <c r="M19" s="7">
        <v>0.45</v>
      </c>
      <c r="N19" s="5">
        <v>42.0</v>
      </c>
      <c r="O19" s="5">
        <v>70.09</v>
      </c>
      <c r="P19" s="5">
        <v>70.55</v>
      </c>
      <c r="Q19" s="5">
        <v>71.2</v>
      </c>
      <c r="R19" s="5">
        <v>69.8</v>
      </c>
      <c r="S19" s="5">
        <v>70.32</v>
      </c>
      <c r="T19" s="5">
        <v>70.5</v>
      </c>
      <c r="U19" s="5">
        <v>70.4</v>
      </c>
      <c r="V19" s="9">
        <v>1095306.0</v>
      </c>
    </row>
    <row r="20">
      <c r="A20" s="5" t="s">
        <v>80</v>
      </c>
      <c r="B20" s="5">
        <v>9600.0</v>
      </c>
      <c r="C20" s="5">
        <v>7.0</v>
      </c>
      <c r="D20" s="5">
        <v>5.0</v>
      </c>
      <c r="E20" s="7">
        <v>0.71</v>
      </c>
      <c r="F20" s="5">
        <v>1.0</v>
      </c>
      <c r="G20" s="7">
        <v>0.14</v>
      </c>
      <c r="H20" s="5">
        <v>2.0</v>
      </c>
      <c r="I20" s="7">
        <v>0.29</v>
      </c>
      <c r="J20" s="5">
        <v>2.0</v>
      </c>
      <c r="K20" s="7">
        <v>0.29</v>
      </c>
      <c r="L20" s="5">
        <v>2.0</v>
      </c>
      <c r="M20" s="7">
        <v>0.29</v>
      </c>
      <c r="N20" s="5">
        <v>24.0</v>
      </c>
      <c r="O20" s="5">
        <v>70.71</v>
      </c>
      <c r="P20" s="5">
        <v>68.33</v>
      </c>
      <c r="Q20" s="5">
        <v>71.5</v>
      </c>
      <c r="R20" s="5">
        <v>71.2</v>
      </c>
      <c r="S20" s="5">
        <v>69.62</v>
      </c>
      <c r="T20" s="5">
        <v>71.36</v>
      </c>
      <c r="U20" s="5">
        <v>70.42</v>
      </c>
      <c r="V20" s="9">
        <v>1853785.0</v>
      </c>
    </row>
    <row r="21">
      <c r="A21" s="5" t="s">
        <v>84</v>
      </c>
      <c r="B21" s="5">
        <v>7300.0</v>
      </c>
      <c r="C21" s="5">
        <v>5.0</v>
      </c>
      <c r="D21" s="5">
        <v>4.0</v>
      </c>
      <c r="E21" s="7">
        <v>0.8</v>
      </c>
      <c r="F21" s="5">
        <v>0.0</v>
      </c>
      <c r="G21" s="7">
        <v>0.0</v>
      </c>
      <c r="H21" s="5">
        <v>0.0</v>
      </c>
      <c r="I21" s="7">
        <v>0.0</v>
      </c>
      <c r="J21" s="5">
        <v>0.0</v>
      </c>
      <c r="K21" s="7">
        <v>0.0</v>
      </c>
      <c r="L21" s="5">
        <v>2.0</v>
      </c>
      <c r="M21" s="7">
        <v>0.4</v>
      </c>
      <c r="N21" s="5">
        <v>18.0</v>
      </c>
      <c r="O21" s="5">
        <v>71.0</v>
      </c>
      <c r="P21" s="5">
        <v>68.2</v>
      </c>
      <c r="Q21" s="5">
        <v>71.75</v>
      </c>
      <c r="R21" s="5">
        <v>71.25</v>
      </c>
      <c r="S21" s="5">
        <v>69.6</v>
      </c>
      <c r="T21" s="5">
        <v>71.5</v>
      </c>
      <c r="U21" s="5">
        <v>70.44</v>
      </c>
      <c r="V21" s="9">
        <v>322938.0</v>
      </c>
    </row>
    <row r="22">
      <c r="A22" s="5" t="s">
        <v>88</v>
      </c>
      <c r="B22" s="5">
        <v>8200.0</v>
      </c>
      <c r="C22" s="5">
        <v>9.0</v>
      </c>
      <c r="D22" s="5">
        <v>9.0</v>
      </c>
      <c r="E22" s="7">
        <v>1.0</v>
      </c>
      <c r="F22" s="5">
        <v>0.0</v>
      </c>
      <c r="G22" s="7">
        <v>0.0</v>
      </c>
      <c r="H22" s="5">
        <v>2.0</v>
      </c>
      <c r="I22" s="7">
        <v>0.22</v>
      </c>
      <c r="J22" s="5">
        <v>3.0</v>
      </c>
      <c r="K22" s="7">
        <v>0.33</v>
      </c>
      <c r="L22" s="5">
        <v>5.0</v>
      </c>
      <c r="M22" s="7">
        <v>0.56</v>
      </c>
      <c r="N22" s="5">
        <v>36.0</v>
      </c>
      <c r="O22" s="5">
        <v>69.56</v>
      </c>
      <c r="P22" s="5">
        <v>70.22</v>
      </c>
      <c r="Q22" s="5">
        <v>69.78</v>
      </c>
      <c r="R22" s="5">
        <v>72.44</v>
      </c>
      <c r="S22" s="5">
        <v>69.89</v>
      </c>
      <c r="T22" s="5">
        <v>71.11</v>
      </c>
      <c r="U22" s="5">
        <v>70.5</v>
      </c>
      <c r="V22" s="9">
        <v>1075224.0</v>
      </c>
    </row>
    <row r="23">
      <c r="A23" s="5" t="s">
        <v>90</v>
      </c>
      <c r="B23" s="5">
        <v>7000.0</v>
      </c>
      <c r="C23" s="5">
        <v>4.0</v>
      </c>
      <c r="D23" s="5">
        <v>4.0</v>
      </c>
      <c r="E23" s="7">
        <v>1.0</v>
      </c>
      <c r="F23" s="5">
        <v>0.0</v>
      </c>
      <c r="G23" s="7">
        <v>0.0</v>
      </c>
      <c r="H23" s="5">
        <v>0.0</v>
      </c>
      <c r="I23" s="7">
        <v>0.0</v>
      </c>
      <c r="J23" s="5">
        <v>0.0</v>
      </c>
      <c r="K23" s="7">
        <v>0.0</v>
      </c>
      <c r="L23" s="5">
        <v>1.0</v>
      </c>
      <c r="M23" s="7">
        <v>0.25</v>
      </c>
      <c r="N23" s="5">
        <v>16.0</v>
      </c>
      <c r="O23" s="5">
        <v>69.5</v>
      </c>
      <c r="P23" s="5">
        <v>70.25</v>
      </c>
      <c r="Q23" s="5">
        <v>71.0</v>
      </c>
      <c r="R23" s="5">
        <v>71.25</v>
      </c>
      <c r="S23" s="5">
        <v>69.88</v>
      </c>
      <c r="T23" s="5">
        <v>71.13</v>
      </c>
      <c r="U23" s="5">
        <v>70.5</v>
      </c>
      <c r="V23" s="9">
        <v>236695.0</v>
      </c>
    </row>
    <row r="24">
      <c r="A24" s="5" t="s">
        <v>94</v>
      </c>
      <c r="B24" s="5">
        <v>10700.0</v>
      </c>
      <c r="C24" s="5">
        <v>7.0</v>
      </c>
      <c r="D24" s="5">
        <v>7.0</v>
      </c>
      <c r="E24" s="7">
        <v>1.0</v>
      </c>
      <c r="F24" s="5">
        <v>0.0</v>
      </c>
      <c r="G24" s="7">
        <v>0.0</v>
      </c>
      <c r="H24" s="5">
        <v>2.0</v>
      </c>
      <c r="I24" s="7">
        <v>0.29</v>
      </c>
      <c r="J24" s="5">
        <v>2.0</v>
      </c>
      <c r="K24" s="7">
        <v>0.29</v>
      </c>
      <c r="L24" s="5">
        <v>2.0</v>
      </c>
      <c r="M24" s="7">
        <v>0.29</v>
      </c>
      <c r="N24" s="5">
        <v>28.0</v>
      </c>
      <c r="O24" s="5">
        <v>71.29</v>
      </c>
      <c r="P24" s="5">
        <v>69.43</v>
      </c>
      <c r="Q24" s="5">
        <v>70.14</v>
      </c>
      <c r="R24" s="5">
        <v>71.29</v>
      </c>
      <c r="S24" s="5">
        <v>70.36</v>
      </c>
      <c r="T24" s="5">
        <v>70.71</v>
      </c>
      <c r="U24" s="5">
        <v>70.54</v>
      </c>
      <c r="V24" s="9">
        <v>787240.0</v>
      </c>
    </row>
    <row r="25">
      <c r="A25" s="5" t="s">
        <v>97</v>
      </c>
      <c r="B25" s="5">
        <v>8000.0</v>
      </c>
      <c r="C25" s="5">
        <v>4.0</v>
      </c>
      <c r="D25" s="5">
        <v>4.0</v>
      </c>
      <c r="E25" s="7">
        <v>1.0</v>
      </c>
      <c r="F25" s="5">
        <v>0.0</v>
      </c>
      <c r="G25" s="7">
        <v>0.0</v>
      </c>
      <c r="H25" s="5">
        <v>0.0</v>
      </c>
      <c r="I25" s="7">
        <v>0.0</v>
      </c>
      <c r="J25" s="5">
        <v>0.0</v>
      </c>
      <c r="K25" s="7">
        <v>0.0</v>
      </c>
      <c r="L25" s="5">
        <v>1.0</v>
      </c>
      <c r="M25" s="7">
        <v>0.25</v>
      </c>
      <c r="N25" s="5">
        <v>16.0</v>
      </c>
      <c r="O25" s="5">
        <v>71.75</v>
      </c>
      <c r="P25" s="5">
        <v>71.75</v>
      </c>
      <c r="Q25" s="5">
        <v>70.25</v>
      </c>
      <c r="R25" s="5">
        <v>69.0</v>
      </c>
      <c r="S25" s="5">
        <v>71.75</v>
      </c>
      <c r="T25" s="5">
        <v>69.63</v>
      </c>
      <c r="U25" s="5">
        <v>70.69</v>
      </c>
      <c r="V25" s="9">
        <v>252739.0</v>
      </c>
    </row>
    <row r="26">
      <c r="A26" s="5" t="s">
        <v>99</v>
      </c>
      <c r="B26" s="5">
        <v>7000.0</v>
      </c>
      <c r="C26" s="5">
        <v>8.0</v>
      </c>
      <c r="D26" s="5">
        <v>8.0</v>
      </c>
      <c r="E26" s="7">
        <v>1.0</v>
      </c>
      <c r="F26" s="5">
        <v>0.0</v>
      </c>
      <c r="G26" s="7">
        <v>0.0</v>
      </c>
      <c r="H26" s="5">
        <v>1.0</v>
      </c>
      <c r="I26" s="7">
        <v>0.13</v>
      </c>
      <c r="J26" s="5">
        <v>1.0</v>
      </c>
      <c r="K26" s="7">
        <v>0.13</v>
      </c>
      <c r="L26" s="5">
        <v>1.0</v>
      </c>
      <c r="M26" s="7">
        <v>0.13</v>
      </c>
      <c r="N26" s="5">
        <v>32.0</v>
      </c>
      <c r="O26" s="5">
        <v>71.88</v>
      </c>
      <c r="P26" s="5">
        <v>69.13</v>
      </c>
      <c r="Q26" s="5">
        <v>71.88</v>
      </c>
      <c r="R26" s="5">
        <v>70.63</v>
      </c>
      <c r="S26" s="5">
        <v>70.5</v>
      </c>
      <c r="T26" s="5">
        <v>71.25</v>
      </c>
      <c r="U26" s="5">
        <v>70.88</v>
      </c>
      <c r="V26" s="9">
        <v>536703.0</v>
      </c>
    </row>
    <row r="27">
      <c r="A27" s="5" t="s">
        <v>101</v>
      </c>
      <c r="B27" s="5">
        <v>7300.0</v>
      </c>
      <c r="C27" s="5">
        <v>19.0</v>
      </c>
      <c r="D27" s="5">
        <v>16.0</v>
      </c>
      <c r="E27" s="7">
        <v>0.84</v>
      </c>
      <c r="F27" s="5">
        <v>0.0</v>
      </c>
      <c r="G27" s="7">
        <v>0.0</v>
      </c>
      <c r="H27" s="5">
        <v>1.0</v>
      </c>
      <c r="I27" s="7">
        <v>0.05</v>
      </c>
      <c r="J27" s="5">
        <v>2.0</v>
      </c>
      <c r="K27" s="7">
        <v>0.11</v>
      </c>
      <c r="L27" s="5">
        <v>4.0</v>
      </c>
      <c r="M27" s="7">
        <v>0.21</v>
      </c>
      <c r="N27" s="5">
        <v>70.0</v>
      </c>
      <c r="O27" s="5">
        <v>70.05</v>
      </c>
      <c r="P27" s="5">
        <v>71.16</v>
      </c>
      <c r="Q27" s="5">
        <v>70.38</v>
      </c>
      <c r="R27" s="5">
        <v>72.13</v>
      </c>
      <c r="S27" s="5">
        <v>70.61</v>
      </c>
      <c r="T27" s="5">
        <v>71.25</v>
      </c>
      <c r="U27" s="5">
        <v>70.9</v>
      </c>
      <c r="V27" s="9">
        <v>1326711.0</v>
      </c>
    </row>
    <row r="28">
      <c r="A28" s="5" t="s">
        <v>102</v>
      </c>
      <c r="B28" s="5">
        <v>8400.0</v>
      </c>
      <c r="C28" s="5">
        <v>4.0</v>
      </c>
      <c r="D28" s="5">
        <v>4.0</v>
      </c>
      <c r="E28" s="7">
        <v>1.0</v>
      </c>
      <c r="F28" s="5">
        <v>0.0</v>
      </c>
      <c r="G28" s="7">
        <v>0.0</v>
      </c>
      <c r="H28" s="5">
        <v>0.0</v>
      </c>
      <c r="I28" s="7">
        <v>0.0</v>
      </c>
      <c r="J28" s="5">
        <v>0.0</v>
      </c>
      <c r="K28" s="7">
        <v>0.0</v>
      </c>
      <c r="L28" s="5">
        <v>2.0</v>
      </c>
      <c r="M28" s="7">
        <v>0.5</v>
      </c>
      <c r="N28" s="5">
        <v>16.0</v>
      </c>
      <c r="O28" s="5">
        <v>71.5</v>
      </c>
      <c r="P28" s="5">
        <v>71.0</v>
      </c>
      <c r="Q28" s="5">
        <v>70.25</v>
      </c>
      <c r="R28" s="5">
        <v>71.0</v>
      </c>
      <c r="S28" s="5">
        <v>71.25</v>
      </c>
      <c r="T28" s="5">
        <v>70.63</v>
      </c>
      <c r="U28" s="5">
        <v>70.94</v>
      </c>
      <c r="V28" s="9">
        <v>232905.0</v>
      </c>
    </row>
    <row r="29">
      <c r="A29" s="5" t="s">
        <v>117</v>
      </c>
      <c r="B29" s="5">
        <v>7200.0</v>
      </c>
      <c r="C29" s="5">
        <v>7.0</v>
      </c>
      <c r="D29" s="5">
        <v>6.0</v>
      </c>
      <c r="E29" s="7">
        <v>0.86</v>
      </c>
      <c r="F29" s="5">
        <v>0.0</v>
      </c>
      <c r="G29" s="7">
        <v>0.0</v>
      </c>
      <c r="H29" s="5">
        <v>0.0</v>
      </c>
      <c r="I29" s="7">
        <v>0.0</v>
      </c>
      <c r="J29" s="5">
        <v>0.0</v>
      </c>
      <c r="K29" s="7">
        <v>0.0</v>
      </c>
      <c r="L29" s="5">
        <v>3.0</v>
      </c>
      <c r="M29" s="7">
        <v>0.43</v>
      </c>
      <c r="N29" s="5">
        <v>26.0</v>
      </c>
      <c r="O29" s="5">
        <v>70.29</v>
      </c>
      <c r="P29" s="5">
        <v>70.71</v>
      </c>
      <c r="Q29" s="5">
        <v>71.83</v>
      </c>
      <c r="R29" s="5">
        <v>71.17</v>
      </c>
      <c r="S29" s="5">
        <v>70.5</v>
      </c>
      <c r="T29" s="5">
        <v>71.5</v>
      </c>
      <c r="U29" s="5">
        <v>70.96</v>
      </c>
      <c r="V29" s="9">
        <v>408639.0</v>
      </c>
    </row>
    <row r="30">
      <c r="A30" s="5" t="s">
        <v>118</v>
      </c>
      <c r="B30" s="5">
        <v>7700.0</v>
      </c>
      <c r="C30" s="5">
        <v>7.0</v>
      </c>
      <c r="D30" s="5">
        <v>7.0</v>
      </c>
      <c r="E30" s="7">
        <v>1.0</v>
      </c>
      <c r="F30" s="5">
        <v>0.0</v>
      </c>
      <c r="G30" s="7">
        <v>0.0</v>
      </c>
      <c r="H30" s="5">
        <v>1.0</v>
      </c>
      <c r="I30" s="7">
        <v>0.14</v>
      </c>
      <c r="J30" s="5">
        <v>1.0</v>
      </c>
      <c r="K30" s="7">
        <v>0.14</v>
      </c>
      <c r="L30" s="5">
        <v>2.0</v>
      </c>
      <c r="M30" s="7">
        <v>0.29</v>
      </c>
      <c r="N30" s="5">
        <v>28.0</v>
      </c>
      <c r="O30" s="5">
        <v>72.29</v>
      </c>
      <c r="P30" s="5">
        <v>70.43</v>
      </c>
      <c r="Q30" s="5">
        <v>70.86</v>
      </c>
      <c r="R30" s="5">
        <v>70.57</v>
      </c>
      <c r="S30" s="5">
        <v>71.36</v>
      </c>
      <c r="T30" s="5">
        <v>70.71</v>
      </c>
      <c r="U30" s="5">
        <v>71.04</v>
      </c>
      <c r="V30" s="9">
        <v>954999.0</v>
      </c>
    </row>
    <row r="31">
      <c r="A31" s="5" t="s">
        <v>119</v>
      </c>
      <c r="B31" s="5">
        <v>7600.0</v>
      </c>
      <c r="C31" s="5">
        <v>9.0</v>
      </c>
      <c r="D31" s="5">
        <v>8.0</v>
      </c>
      <c r="E31" s="7">
        <v>0.89</v>
      </c>
      <c r="F31" s="5">
        <v>0.0</v>
      </c>
      <c r="G31" s="7">
        <v>0.0</v>
      </c>
      <c r="H31" s="5">
        <v>1.0</v>
      </c>
      <c r="I31" s="7">
        <v>0.11</v>
      </c>
      <c r="J31" s="5">
        <v>1.0</v>
      </c>
      <c r="K31" s="7">
        <v>0.11</v>
      </c>
      <c r="L31" s="5">
        <v>3.0</v>
      </c>
      <c r="M31" s="7">
        <v>0.33</v>
      </c>
      <c r="N31" s="5">
        <v>34.0</v>
      </c>
      <c r="O31" s="5">
        <v>70.56</v>
      </c>
      <c r="P31" s="5">
        <v>71.11</v>
      </c>
      <c r="Q31" s="5">
        <v>70.38</v>
      </c>
      <c r="R31" s="5">
        <v>72.25</v>
      </c>
      <c r="S31" s="5">
        <v>70.83</v>
      </c>
      <c r="T31" s="5">
        <v>71.31</v>
      </c>
      <c r="U31" s="5">
        <v>71.06</v>
      </c>
      <c r="V31" s="9">
        <v>461093.0</v>
      </c>
    </row>
    <row r="32">
      <c r="A32" s="5" t="s">
        <v>126</v>
      </c>
      <c r="B32" s="5">
        <v>7600.0</v>
      </c>
      <c r="C32" s="5">
        <v>3.0</v>
      </c>
      <c r="D32" s="5">
        <v>3.0</v>
      </c>
      <c r="E32" s="7">
        <v>1.0</v>
      </c>
      <c r="F32" s="5">
        <v>0.0</v>
      </c>
      <c r="G32" s="7">
        <v>0.0</v>
      </c>
      <c r="H32" s="5">
        <v>0.0</v>
      </c>
      <c r="I32" s="7">
        <v>0.0</v>
      </c>
      <c r="J32" s="5">
        <v>0.0</v>
      </c>
      <c r="K32" s="7">
        <v>0.0</v>
      </c>
      <c r="L32" s="5">
        <v>0.0</v>
      </c>
      <c r="M32" s="7">
        <v>0.0</v>
      </c>
      <c r="N32" s="5">
        <v>12.0</v>
      </c>
      <c r="O32" s="5">
        <v>72.0</v>
      </c>
      <c r="P32" s="5">
        <v>70.33</v>
      </c>
      <c r="Q32" s="5">
        <v>72.67</v>
      </c>
      <c r="R32" s="5">
        <v>69.33</v>
      </c>
      <c r="S32" s="5">
        <v>71.17</v>
      </c>
      <c r="T32" s="5">
        <v>71.0</v>
      </c>
      <c r="U32" s="5">
        <v>71.08</v>
      </c>
      <c r="V32" s="9">
        <v>70904.0</v>
      </c>
    </row>
    <row r="33">
      <c r="A33" s="5" t="s">
        <v>134</v>
      </c>
      <c r="B33" s="5">
        <v>7700.0</v>
      </c>
      <c r="C33" s="5">
        <v>6.0</v>
      </c>
      <c r="D33" s="5">
        <v>6.0</v>
      </c>
      <c r="E33" s="7">
        <v>1.0</v>
      </c>
      <c r="F33" s="5">
        <v>0.0</v>
      </c>
      <c r="G33" s="7">
        <v>0.0</v>
      </c>
      <c r="H33" s="5">
        <v>1.0</v>
      </c>
      <c r="I33" s="7">
        <v>0.17</v>
      </c>
      <c r="J33" s="5">
        <v>1.0</v>
      </c>
      <c r="K33" s="7">
        <v>0.17</v>
      </c>
      <c r="L33" s="5">
        <v>2.0</v>
      </c>
      <c r="M33" s="7">
        <v>0.33</v>
      </c>
      <c r="N33" s="5">
        <v>24.0</v>
      </c>
      <c r="O33" s="5">
        <v>69.17</v>
      </c>
      <c r="P33" s="5">
        <v>72.33</v>
      </c>
      <c r="Q33" s="5">
        <v>71.33</v>
      </c>
      <c r="R33" s="5">
        <v>72.0</v>
      </c>
      <c r="S33" s="5">
        <v>70.75</v>
      </c>
      <c r="T33" s="5">
        <v>71.67</v>
      </c>
      <c r="U33" s="5">
        <v>71.21</v>
      </c>
      <c r="V33" s="9">
        <v>459333.0</v>
      </c>
    </row>
    <row r="34">
      <c r="A34" s="5" t="s">
        <v>142</v>
      </c>
      <c r="B34" s="5">
        <v>7800.0</v>
      </c>
      <c r="C34" s="5">
        <v>8.0</v>
      </c>
      <c r="D34" s="5">
        <v>7.0</v>
      </c>
      <c r="E34" s="7">
        <v>0.88</v>
      </c>
      <c r="F34" s="5">
        <v>0.0</v>
      </c>
      <c r="G34" s="7">
        <v>0.0</v>
      </c>
      <c r="H34" s="5">
        <v>0.0</v>
      </c>
      <c r="I34" s="7">
        <v>0.0</v>
      </c>
      <c r="J34" s="5">
        <v>1.0</v>
      </c>
      <c r="K34" s="7">
        <v>0.13</v>
      </c>
      <c r="L34" s="5">
        <v>1.0</v>
      </c>
      <c r="M34" s="7">
        <v>0.13</v>
      </c>
      <c r="N34" s="5">
        <v>30.0</v>
      </c>
      <c r="O34" s="5">
        <v>71.5</v>
      </c>
      <c r="P34" s="5">
        <v>70.63</v>
      </c>
      <c r="Q34" s="5">
        <v>72.57</v>
      </c>
      <c r="R34" s="5">
        <v>71.29</v>
      </c>
      <c r="S34" s="5">
        <v>71.06</v>
      </c>
      <c r="T34" s="5">
        <v>71.93</v>
      </c>
      <c r="U34" s="5">
        <v>71.47</v>
      </c>
      <c r="V34" s="9">
        <v>446376.0</v>
      </c>
    </row>
    <row r="35">
      <c r="A35" s="5" t="s">
        <v>145</v>
      </c>
      <c r="B35" s="5">
        <v>7600.0</v>
      </c>
      <c r="C35" s="5">
        <v>11.0</v>
      </c>
      <c r="D35" s="5">
        <v>11.0</v>
      </c>
      <c r="E35" s="7">
        <v>1.0</v>
      </c>
      <c r="F35" s="5">
        <v>0.0</v>
      </c>
      <c r="G35" s="7">
        <v>0.0</v>
      </c>
      <c r="H35" s="5">
        <v>0.0</v>
      </c>
      <c r="I35" s="7">
        <v>0.0</v>
      </c>
      <c r="J35" s="5">
        <v>0.0</v>
      </c>
      <c r="K35" s="7">
        <v>0.0</v>
      </c>
      <c r="L35" s="5">
        <v>2.0</v>
      </c>
      <c r="M35" s="7">
        <v>0.18</v>
      </c>
      <c r="N35" s="5">
        <v>44.0</v>
      </c>
      <c r="O35" s="5">
        <v>71.82</v>
      </c>
      <c r="P35" s="5">
        <v>71.55</v>
      </c>
      <c r="Q35" s="5">
        <v>71.18</v>
      </c>
      <c r="R35" s="5">
        <v>71.82</v>
      </c>
      <c r="S35" s="5">
        <v>71.68</v>
      </c>
      <c r="T35" s="5">
        <v>71.5</v>
      </c>
      <c r="U35" s="5">
        <v>71.59</v>
      </c>
      <c r="V35" s="9">
        <v>286766.0</v>
      </c>
    </row>
    <row r="36">
      <c r="A36" s="5" t="s">
        <v>149</v>
      </c>
      <c r="B36" s="5">
        <v>6900.0</v>
      </c>
      <c r="C36" s="5">
        <v>4.0</v>
      </c>
      <c r="D36" s="5">
        <v>4.0</v>
      </c>
      <c r="E36" s="7">
        <v>1.0</v>
      </c>
      <c r="F36" s="5">
        <v>0.0</v>
      </c>
      <c r="G36" s="7">
        <v>0.0</v>
      </c>
      <c r="H36" s="5">
        <v>0.0</v>
      </c>
      <c r="I36" s="7">
        <v>0.0</v>
      </c>
      <c r="J36" s="5">
        <v>0.0</v>
      </c>
      <c r="K36" s="7">
        <v>0.0</v>
      </c>
      <c r="L36" s="5">
        <v>1.0</v>
      </c>
      <c r="M36" s="7">
        <v>0.25</v>
      </c>
      <c r="N36" s="5">
        <v>16.0</v>
      </c>
      <c r="O36" s="5">
        <v>70.75</v>
      </c>
      <c r="P36" s="5">
        <v>70.0</v>
      </c>
      <c r="Q36" s="5">
        <v>71.25</v>
      </c>
      <c r="R36" s="5">
        <v>74.75</v>
      </c>
      <c r="S36" s="5">
        <v>70.38</v>
      </c>
      <c r="T36" s="5">
        <v>73.0</v>
      </c>
      <c r="U36" s="5">
        <v>71.69</v>
      </c>
      <c r="V36" s="9">
        <v>213283.0</v>
      </c>
    </row>
    <row r="37">
      <c r="A37" s="5" t="s">
        <v>153</v>
      </c>
      <c r="B37" s="5">
        <v>7500.0</v>
      </c>
      <c r="C37" s="5">
        <v>4.0</v>
      </c>
      <c r="D37" s="5">
        <v>4.0</v>
      </c>
      <c r="E37" s="7">
        <v>1.0</v>
      </c>
      <c r="F37" s="5">
        <v>0.0</v>
      </c>
      <c r="G37" s="7">
        <v>0.0</v>
      </c>
      <c r="H37" s="5">
        <v>0.0</v>
      </c>
      <c r="I37" s="7">
        <v>0.0</v>
      </c>
      <c r="J37" s="5">
        <v>0.0</v>
      </c>
      <c r="K37" s="7">
        <v>0.0</v>
      </c>
      <c r="L37" s="5">
        <v>1.0</v>
      </c>
      <c r="M37" s="7">
        <v>0.25</v>
      </c>
      <c r="N37" s="5">
        <v>16.0</v>
      </c>
      <c r="O37" s="5">
        <v>73.25</v>
      </c>
      <c r="P37" s="5">
        <v>70.0</v>
      </c>
      <c r="Q37" s="5">
        <v>73.5</v>
      </c>
      <c r="R37" s="5">
        <v>73.0</v>
      </c>
      <c r="S37" s="5">
        <v>71.63</v>
      </c>
      <c r="T37" s="5">
        <v>73.25</v>
      </c>
      <c r="U37" s="5">
        <v>72.44</v>
      </c>
      <c r="V37" s="9">
        <v>197445.0</v>
      </c>
    </row>
  </sheetData>
  <conditionalFormatting sqref="B2:B37">
    <cfRule type="colorScale" priority="1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O2:R37">
    <cfRule type="colorScale" priority="2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U2:U37">
    <cfRule type="colorScale" priority="3">
      <colorScale>
        <cfvo type="min"/>
        <cfvo type="percentile" val="50"/>
        <cfvo type="max"/>
        <color rgb="FF57BB8A"/>
        <color rgb="FFFFD666"/>
        <color rgb="FFE67C73"/>
      </colorScale>
    </cfRule>
  </conditionalFormatting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8.86"/>
    <col customWidth="1" min="2" max="3" width="6.86"/>
    <col customWidth="1" min="4" max="4" width="5.86"/>
    <col customWidth="1" min="5" max="5" width="7.71"/>
    <col customWidth="1" min="6" max="6" width="6.14"/>
    <col customWidth="1" min="7" max="11" width="8.71"/>
    <col customWidth="1" min="12" max="12" width="9.29"/>
    <col customWidth="1" min="13" max="16" width="8.14"/>
    <col customWidth="1" min="17" max="19" width="8.86"/>
    <col customWidth="1" min="20" max="20" width="8.14"/>
    <col customWidth="1" min="21" max="21" width="8.86"/>
    <col customWidth="1" min="22" max="22" width="7.71"/>
    <col customWidth="1" min="23" max="23" width="8.0"/>
    <col customWidth="1" min="24" max="24" width="5.29"/>
    <col customWidth="1" min="25" max="25" width="7.71"/>
    <col customWidth="1" min="26" max="26" width="8.86"/>
    <col customWidth="1" min="27" max="27" width="7.71"/>
    <col customWidth="1" min="28" max="28" width="7.29"/>
    <col customWidth="1" min="29" max="29" width="8.14"/>
    <col customWidth="1" min="30" max="30" width="8.86"/>
    <col customWidth="1" min="31" max="31" width="7.71"/>
  </cols>
  <sheetData>
    <row r="1">
      <c r="A1" s="1" t="s">
        <v>0</v>
      </c>
      <c r="B1" s="2" t="s">
        <v>3</v>
      </c>
      <c r="C1" s="1" t="s">
        <v>4</v>
      </c>
      <c r="D1" s="1" t="s">
        <v>5</v>
      </c>
      <c r="E1" s="1" t="s">
        <v>6</v>
      </c>
      <c r="F1" s="1" t="s">
        <v>7</v>
      </c>
      <c r="G1" s="1">
        <v>2016.0</v>
      </c>
      <c r="H1" s="1">
        <v>2015.0</v>
      </c>
      <c r="I1" s="1">
        <v>2014.0</v>
      </c>
      <c r="J1" s="1">
        <v>2013.0</v>
      </c>
      <c r="K1" s="1">
        <v>2012.0</v>
      </c>
      <c r="L1" s="1">
        <v>2011.0</v>
      </c>
      <c r="M1" s="1">
        <v>2010.0</v>
      </c>
      <c r="N1" s="1">
        <v>2009.0</v>
      </c>
      <c r="O1" s="1">
        <v>2008.0</v>
      </c>
      <c r="P1" s="1">
        <v>2007.0</v>
      </c>
      <c r="Q1" s="1">
        <v>2006.0</v>
      </c>
      <c r="R1" s="1">
        <v>2005.0</v>
      </c>
      <c r="S1" s="1">
        <v>2004.0</v>
      </c>
      <c r="T1" s="1">
        <v>2003.0</v>
      </c>
      <c r="U1" s="1">
        <v>2002.0</v>
      </c>
      <c r="V1" s="1">
        <v>2001.0</v>
      </c>
      <c r="W1" s="1">
        <v>2000.0</v>
      </c>
      <c r="X1" s="1">
        <v>1999.0</v>
      </c>
      <c r="Y1" s="1">
        <v>1998.0</v>
      </c>
      <c r="Z1" s="1">
        <v>1997.0</v>
      </c>
      <c r="AA1" s="1">
        <v>1996.0</v>
      </c>
      <c r="AB1" s="1">
        <v>1995.0</v>
      </c>
      <c r="AC1" s="1">
        <v>1994.0</v>
      </c>
      <c r="AD1" s="1">
        <v>1993.0</v>
      </c>
      <c r="AE1" s="1">
        <v>1992.0</v>
      </c>
    </row>
    <row r="2">
      <c r="A2" s="5" t="s">
        <v>14</v>
      </c>
      <c r="B2" s="5">
        <v>7500.0</v>
      </c>
      <c r="C2" s="5">
        <v>2.0</v>
      </c>
      <c r="D2" s="5">
        <v>2.0</v>
      </c>
      <c r="E2" s="5">
        <v>2.0</v>
      </c>
      <c r="F2" s="5">
        <v>6.0</v>
      </c>
      <c r="G2" s="6" t="s">
        <v>34</v>
      </c>
      <c r="H2" s="6" t="s">
        <v>35</v>
      </c>
      <c r="I2" s="8"/>
      <c r="J2" s="10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</row>
    <row r="3">
      <c r="A3" s="5" t="s">
        <v>33</v>
      </c>
      <c r="B3" s="5">
        <v>9200.0</v>
      </c>
      <c r="C3" s="5">
        <v>3.0</v>
      </c>
      <c r="D3" s="5">
        <v>3.0</v>
      </c>
      <c r="E3" s="5">
        <v>2.0</v>
      </c>
      <c r="F3" s="5">
        <v>9.0</v>
      </c>
      <c r="G3" s="6" t="s">
        <v>38</v>
      </c>
      <c r="H3" s="6" t="s">
        <v>39</v>
      </c>
      <c r="I3" s="8"/>
      <c r="J3" s="10"/>
      <c r="K3" s="8"/>
      <c r="L3" s="8"/>
      <c r="M3" s="5" t="s">
        <v>40</v>
      </c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</row>
    <row r="4">
      <c r="A4" s="5" t="s">
        <v>36</v>
      </c>
      <c r="B4" s="5">
        <v>11800.0</v>
      </c>
      <c r="C4" s="5">
        <v>4.0</v>
      </c>
      <c r="D4" s="5">
        <v>4.0</v>
      </c>
      <c r="E4" s="5">
        <v>2.0</v>
      </c>
      <c r="F4" s="5">
        <v>11.5</v>
      </c>
      <c r="G4" s="6" t="s">
        <v>42</v>
      </c>
      <c r="H4" s="6" t="s">
        <v>43</v>
      </c>
      <c r="I4" s="5" t="s">
        <v>44</v>
      </c>
      <c r="J4" s="6" t="s">
        <v>46</v>
      </c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>
      <c r="A5" s="5" t="s">
        <v>37</v>
      </c>
      <c r="B5" s="5">
        <v>6900.0</v>
      </c>
      <c r="C5" s="5">
        <v>4.0</v>
      </c>
      <c r="D5" s="5">
        <v>4.0</v>
      </c>
      <c r="E5" s="5">
        <v>2.0</v>
      </c>
      <c r="F5" s="5">
        <v>15.3</v>
      </c>
      <c r="G5" s="6" t="s">
        <v>34</v>
      </c>
      <c r="H5" s="6" t="s">
        <v>50</v>
      </c>
      <c r="I5" s="5" t="s">
        <v>51</v>
      </c>
      <c r="J5" s="6" t="s">
        <v>52</v>
      </c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>
      <c r="A6" s="5" t="s">
        <v>41</v>
      </c>
      <c r="B6" s="5">
        <v>9900.0</v>
      </c>
      <c r="C6" s="5">
        <v>3.0</v>
      </c>
      <c r="D6" s="5">
        <v>3.0</v>
      </c>
      <c r="E6" s="5">
        <v>1.0</v>
      </c>
      <c r="F6" s="5">
        <v>17.0</v>
      </c>
      <c r="G6" s="6" t="s">
        <v>56</v>
      </c>
      <c r="H6" s="6" t="s">
        <v>57</v>
      </c>
      <c r="I6" s="5" t="s">
        <v>58</v>
      </c>
      <c r="J6" s="10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>
      <c r="A7" s="5" t="s">
        <v>45</v>
      </c>
      <c r="B7" s="5">
        <v>8800.0</v>
      </c>
      <c r="C7" s="5">
        <v>3.0</v>
      </c>
      <c r="D7" s="5">
        <v>3.0</v>
      </c>
      <c r="E7" s="5">
        <v>0.0</v>
      </c>
      <c r="F7" s="5">
        <v>17.3</v>
      </c>
      <c r="G7" s="6" t="s">
        <v>62</v>
      </c>
      <c r="H7" s="6" t="s">
        <v>63</v>
      </c>
      <c r="I7" s="8"/>
      <c r="J7" s="10"/>
      <c r="K7" s="5" t="s">
        <v>65</v>
      </c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>
      <c r="A8" s="5" t="s">
        <v>49</v>
      </c>
      <c r="B8" s="5">
        <v>7600.0</v>
      </c>
      <c r="C8" s="5">
        <v>5.0</v>
      </c>
      <c r="D8" s="5">
        <v>5.0</v>
      </c>
      <c r="E8" s="5">
        <v>2.0</v>
      </c>
      <c r="F8" s="5">
        <v>18.8</v>
      </c>
      <c r="G8" s="6" t="s">
        <v>68</v>
      </c>
      <c r="H8" s="10"/>
      <c r="I8" s="5" t="s">
        <v>69</v>
      </c>
      <c r="J8" s="6" t="s">
        <v>70</v>
      </c>
      <c r="K8" s="5" t="s">
        <v>71</v>
      </c>
      <c r="L8" s="5" t="s">
        <v>72</v>
      </c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</row>
    <row r="9">
      <c r="A9" s="5" t="s">
        <v>47</v>
      </c>
      <c r="B9" s="5">
        <v>8700.0</v>
      </c>
      <c r="C9" s="5">
        <v>9.0</v>
      </c>
      <c r="D9" s="5">
        <v>9.0</v>
      </c>
      <c r="E9" s="5">
        <v>3.0</v>
      </c>
      <c r="F9" s="5">
        <v>19.9</v>
      </c>
      <c r="G9" s="6" t="s">
        <v>73</v>
      </c>
      <c r="H9" s="6" t="s">
        <v>75</v>
      </c>
      <c r="I9" s="5" t="s">
        <v>77</v>
      </c>
      <c r="J9" s="6" t="s">
        <v>52</v>
      </c>
      <c r="K9" s="5" t="s">
        <v>78</v>
      </c>
      <c r="L9" s="5" t="s">
        <v>79</v>
      </c>
      <c r="M9" s="8"/>
      <c r="N9" s="5" t="s">
        <v>81</v>
      </c>
      <c r="O9" s="5" t="s">
        <v>82</v>
      </c>
      <c r="P9" s="5" t="s">
        <v>83</v>
      </c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</row>
    <row r="10">
      <c r="A10" s="5" t="s">
        <v>86</v>
      </c>
      <c r="B10" s="5">
        <v>7500.0</v>
      </c>
      <c r="C10" s="5">
        <v>1.0</v>
      </c>
      <c r="D10" s="5">
        <v>1.0</v>
      </c>
      <c r="E10" s="5">
        <v>0.0</v>
      </c>
      <c r="F10" s="5">
        <v>20.0</v>
      </c>
      <c r="G10" s="6" t="s">
        <v>87</v>
      </c>
      <c r="H10" s="10"/>
      <c r="I10" s="8"/>
      <c r="J10" s="10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</row>
    <row r="11">
      <c r="A11" s="5" t="s">
        <v>89</v>
      </c>
      <c r="B11" s="5">
        <v>7500.0</v>
      </c>
      <c r="C11" s="5">
        <v>2.0</v>
      </c>
      <c r="D11" s="5">
        <v>2.0</v>
      </c>
      <c r="E11" s="5">
        <v>1.0</v>
      </c>
      <c r="F11" s="5">
        <v>20.5</v>
      </c>
      <c r="G11" s="10"/>
      <c r="H11" s="10"/>
      <c r="I11" s="8"/>
      <c r="J11" s="10"/>
      <c r="K11" s="8"/>
      <c r="L11" s="5" t="s">
        <v>91</v>
      </c>
      <c r="M11" s="8"/>
      <c r="N11" s="8"/>
      <c r="O11" s="5" t="s">
        <v>92</v>
      </c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</row>
    <row r="12">
      <c r="A12" s="5" t="s">
        <v>93</v>
      </c>
      <c r="B12" s="5">
        <v>10300.0</v>
      </c>
      <c r="C12" s="5">
        <v>2.0</v>
      </c>
      <c r="D12" s="5">
        <v>2.0</v>
      </c>
      <c r="E12" s="5">
        <v>0.0</v>
      </c>
      <c r="F12" s="5">
        <v>22.5</v>
      </c>
      <c r="G12" s="6" t="s">
        <v>95</v>
      </c>
      <c r="H12" s="6" t="s">
        <v>43</v>
      </c>
      <c r="I12" s="8"/>
      <c r="J12" s="10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</row>
    <row r="13">
      <c r="A13" s="5" t="s">
        <v>98</v>
      </c>
      <c r="B13" s="5">
        <v>7100.0</v>
      </c>
      <c r="C13" s="5">
        <v>1.0</v>
      </c>
      <c r="D13" s="5">
        <v>1.0</v>
      </c>
      <c r="E13" s="5">
        <v>0.0</v>
      </c>
      <c r="F13" s="5">
        <v>23.0</v>
      </c>
      <c r="G13" s="10"/>
      <c r="H13" s="6" t="s">
        <v>39</v>
      </c>
      <c r="I13" s="8"/>
      <c r="J13" s="10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</row>
    <row r="14">
      <c r="A14" s="5" t="s">
        <v>60</v>
      </c>
      <c r="B14" s="5">
        <v>11500.0</v>
      </c>
      <c r="C14" s="5">
        <v>7.0</v>
      </c>
      <c r="D14" s="5">
        <v>7.0</v>
      </c>
      <c r="E14" s="5">
        <v>4.0</v>
      </c>
      <c r="F14" s="5">
        <v>24.6</v>
      </c>
      <c r="G14" s="6" t="s">
        <v>104</v>
      </c>
      <c r="H14" s="6" t="s">
        <v>57</v>
      </c>
      <c r="I14" s="8"/>
      <c r="J14" s="6" t="s">
        <v>105</v>
      </c>
      <c r="K14" s="5" t="s">
        <v>106</v>
      </c>
      <c r="L14" s="5" t="s">
        <v>107</v>
      </c>
      <c r="M14" s="5" t="s">
        <v>108</v>
      </c>
      <c r="N14" s="5" t="s">
        <v>109</v>
      </c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</row>
    <row r="15">
      <c r="A15" s="5" t="s">
        <v>66</v>
      </c>
      <c r="B15" s="5">
        <v>7400.0</v>
      </c>
      <c r="C15" s="5">
        <v>9.0</v>
      </c>
      <c r="D15" s="5">
        <v>9.0</v>
      </c>
      <c r="E15" s="5">
        <v>1.0</v>
      </c>
      <c r="F15" s="5">
        <v>25.1</v>
      </c>
      <c r="G15" s="6" t="s">
        <v>95</v>
      </c>
      <c r="H15" s="6" t="s">
        <v>63</v>
      </c>
      <c r="I15" s="5" t="s">
        <v>110</v>
      </c>
      <c r="J15" s="6" t="s">
        <v>111</v>
      </c>
      <c r="K15" s="5" t="s">
        <v>112</v>
      </c>
      <c r="L15" s="5" t="s">
        <v>113</v>
      </c>
      <c r="M15" s="5" t="s">
        <v>109</v>
      </c>
      <c r="N15" s="5" t="s">
        <v>115</v>
      </c>
      <c r="O15" s="8"/>
      <c r="P15" s="8"/>
      <c r="Q15" s="5" t="s">
        <v>116</v>
      </c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</row>
    <row r="16">
      <c r="A16" s="5" t="s">
        <v>54</v>
      </c>
      <c r="B16" s="5">
        <v>9400.0</v>
      </c>
      <c r="C16" s="5">
        <v>6.0</v>
      </c>
      <c r="D16" s="5">
        <v>6.0</v>
      </c>
      <c r="E16" s="5">
        <v>3.0</v>
      </c>
      <c r="F16" s="5">
        <v>25.2</v>
      </c>
      <c r="G16" s="6" t="s">
        <v>121</v>
      </c>
      <c r="H16" s="6" t="s">
        <v>122</v>
      </c>
      <c r="I16" s="5" t="s">
        <v>44</v>
      </c>
      <c r="J16" s="6" t="s">
        <v>123</v>
      </c>
      <c r="K16" s="5" t="s">
        <v>124</v>
      </c>
      <c r="L16" s="8"/>
      <c r="M16" s="5" t="s">
        <v>125</v>
      </c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</row>
    <row r="17">
      <c r="A17" s="5" t="s">
        <v>61</v>
      </c>
      <c r="B17" s="5">
        <v>8100.0</v>
      </c>
      <c r="C17" s="5">
        <v>6.0</v>
      </c>
      <c r="D17" s="5">
        <v>6.0</v>
      </c>
      <c r="E17" s="5">
        <v>1.0</v>
      </c>
      <c r="F17" s="5">
        <v>25.3</v>
      </c>
      <c r="G17" s="10"/>
      <c r="H17" s="6" t="s">
        <v>127</v>
      </c>
      <c r="I17" s="8"/>
      <c r="J17" s="6" t="s">
        <v>128</v>
      </c>
      <c r="K17" s="5" t="s">
        <v>129</v>
      </c>
      <c r="L17" s="8"/>
      <c r="M17" s="5" t="s">
        <v>130</v>
      </c>
      <c r="N17" s="5" t="s">
        <v>132</v>
      </c>
      <c r="O17" s="8"/>
      <c r="P17" s="5" t="s">
        <v>133</v>
      </c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</row>
    <row r="18">
      <c r="A18" s="5" t="s">
        <v>53</v>
      </c>
      <c r="B18" s="5">
        <v>8500.0</v>
      </c>
      <c r="C18" s="5">
        <v>10.0</v>
      </c>
      <c r="D18" s="5">
        <v>9.0</v>
      </c>
      <c r="E18" s="5">
        <v>2.0</v>
      </c>
      <c r="F18" s="5">
        <v>26.7</v>
      </c>
      <c r="G18" s="6" t="s">
        <v>56</v>
      </c>
      <c r="H18" s="6" t="s">
        <v>43</v>
      </c>
      <c r="I18" s="5" t="s">
        <v>135</v>
      </c>
      <c r="J18" s="6" t="s">
        <v>136</v>
      </c>
      <c r="K18" s="5" t="s">
        <v>65</v>
      </c>
      <c r="L18" s="5" t="s">
        <v>137</v>
      </c>
      <c r="M18" s="5" t="s">
        <v>138</v>
      </c>
      <c r="N18" s="8"/>
      <c r="O18" s="8"/>
      <c r="P18" s="5" t="s">
        <v>139</v>
      </c>
      <c r="Q18" s="5" t="s">
        <v>140</v>
      </c>
      <c r="R18" s="5" t="s">
        <v>141</v>
      </c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>
      <c r="A19" s="5" t="s">
        <v>143</v>
      </c>
      <c r="B19" s="5">
        <v>7300.0</v>
      </c>
      <c r="C19" s="5">
        <v>2.0</v>
      </c>
      <c r="D19" s="5">
        <v>2.0</v>
      </c>
      <c r="E19" s="5">
        <v>0.0</v>
      </c>
      <c r="F19" s="5">
        <v>28.0</v>
      </c>
      <c r="G19" s="6" t="s">
        <v>56</v>
      </c>
      <c r="H19" s="6" t="s">
        <v>50</v>
      </c>
      <c r="I19" s="8"/>
      <c r="J19" s="10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>
      <c r="A20" s="5" t="s">
        <v>146</v>
      </c>
      <c r="B20" s="5">
        <v>7400.0</v>
      </c>
      <c r="C20" s="5">
        <v>2.0</v>
      </c>
      <c r="D20" s="5">
        <v>2.0</v>
      </c>
      <c r="E20" s="5">
        <v>0.0</v>
      </c>
      <c r="F20" s="5">
        <v>28.0</v>
      </c>
      <c r="G20" s="10"/>
      <c r="H20" s="10"/>
      <c r="I20" s="8"/>
      <c r="J20" s="10"/>
      <c r="K20" s="5" t="s">
        <v>147</v>
      </c>
      <c r="L20" s="5" t="s">
        <v>148</v>
      </c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>
      <c r="A21" s="5" t="s">
        <v>67</v>
      </c>
      <c r="B21" s="5">
        <v>7100.0</v>
      </c>
      <c r="C21" s="5">
        <v>5.0</v>
      </c>
      <c r="D21" s="5">
        <v>5.0</v>
      </c>
      <c r="E21" s="5">
        <v>0.0</v>
      </c>
      <c r="F21" s="5">
        <v>28.2</v>
      </c>
      <c r="G21" s="6" t="s">
        <v>56</v>
      </c>
      <c r="H21" s="6" t="s">
        <v>151</v>
      </c>
      <c r="I21" s="5" t="s">
        <v>152</v>
      </c>
      <c r="J21" s="6" t="s">
        <v>52</v>
      </c>
      <c r="K21" s="8"/>
      <c r="L21" s="5" t="s">
        <v>113</v>
      </c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>
      <c r="A22" s="5" t="s">
        <v>88</v>
      </c>
      <c r="B22" s="5">
        <v>8200.0</v>
      </c>
      <c r="C22" s="5">
        <v>9.0</v>
      </c>
      <c r="D22" s="5">
        <v>9.0</v>
      </c>
      <c r="E22" s="5">
        <v>3.0</v>
      </c>
      <c r="F22" s="5">
        <v>29.3</v>
      </c>
      <c r="G22" s="6" t="s">
        <v>68</v>
      </c>
      <c r="H22" s="6" t="s">
        <v>154</v>
      </c>
      <c r="I22" s="5" t="s">
        <v>155</v>
      </c>
      <c r="J22" s="6" t="s">
        <v>156</v>
      </c>
      <c r="K22" s="5" t="s">
        <v>157</v>
      </c>
      <c r="L22" s="5" t="s">
        <v>148</v>
      </c>
      <c r="M22" s="5" t="s">
        <v>158</v>
      </c>
      <c r="N22" s="5" t="s">
        <v>115</v>
      </c>
      <c r="O22" s="8"/>
      <c r="P22" s="8"/>
      <c r="Q22" s="8"/>
      <c r="R22" s="8"/>
      <c r="S22" s="8"/>
      <c r="T22" s="5" t="s">
        <v>159</v>
      </c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</row>
    <row r="23">
      <c r="A23" s="5" t="s">
        <v>55</v>
      </c>
      <c r="B23" s="5">
        <v>8900.0</v>
      </c>
      <c r="C23" s="5">
        <v>4.0</v>
      </c>
      <c r="D23" s="5">
        <v>4.0</v>
      </c>
      <c r="E23" s="5">
        <v>1.0</v>
      </c>
      <c r="F23" s="5">
        <v>29.5</v>
      </c>
      <c r="G23" s="10"/>
      <c r="H23" s="6" t="s">
        <v>160</v>
      </c>
      <c r="I23" s="5" t="s">
        <v>152</v>
      </c>
      <c r="J23" s="6" t="s">
        <v>136</v>
      </c>
      <c r="K23" s="8"/>
      <c r="L23" s="8"/>
      <c r="M23" s="8"/>
      <c r="N23" s="8"/>
      <c r="O23" s="8"/>
      <c r="P23" s="5" t="s">
        <v>161</v>
      </c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</row>
    <row r="24">
      <c r="A24" s="5" t="s">
        <v>64</v>
      </c>
      <c r="B24" s="5">
        <v>7900.0</v>
      </c>
      <c r="C24" s="5">
        <v>8.0</v>
      </c>
      <c r="D24" s="5">
        <v>7.0</v>
      </c>
      <c r="E24" s="5">
        <v>3.0</v>
      </c>
      <c r="F24" s="5">
        <v>30.8</v>
      </c>
      <c r="G24" s="6" t="s">
        <v>87</v>
      </c>
      <c r="H24" s="6" t="s">
        <v>160</v>
      </c>
      <c r="I24" s="5" t="s">
        <v>155</v>
      </c>
      <c r="J24" s="10"/>
      <c r="K24" s="5" t="s">
        <v>163</v>
      </c>
      <c r="L24" s="8"/>
      <c r="M24" s="5" t="s">
        <v>158</v>
      </c>
      <c r="N24" s="5" t="s">
        <v>164</v>
      </c>
      <c r="O24" s="8"/>
      <c r="P24" s="8"/>
      <c r="Q24" s="8"/>
      <c r="R24" s="5" t="s">
        <v>165</v>
      </c>
      <c r="S24" s="5" t="s">
        <v>166</v>
      </c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</row>
    <row r="25">
      <c r="A25" s="5" t="s">
        <v>167</v>
      </c>
      <c r="B25" s="5">
        <v>7600.0</v>
      </c>
      <c r="C25" s="5">
        <v>1.0</v>
      </c>
      <c r="D25" s="5">
        <v>1.0</v>
      </c>
      <c r="E25" s="5">
        <v>0.0</v>
      </c>
      <c r="F25" s="5">
        <v>32.0</v>
      </c>
      <c r="G25" s="6" t="s">
        <v>95</v>
      </c>
      <c r="H25" s="10"/>
      <c r="I25" s="8"/>
      <c r="J25" s="10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</row>
    <row r="26">
      <c r="A26" s="5" t="s">
        <v>94</v>
      </c>
      <c r="B26" s="5">
        <v>10700.0</v>
      </c>
      <c r="C26" s="5">
        <v>7.0</v>
      </c>
      <c r="D26" s="5">
        <v>7.0</v>
      </c>
      <c r="E26" s="5">
        <v>2.0</v>
      </c>
      <c r="F26" s="5">
        <v>34.3</v>
      </c>
      <c r="G26" s="6" t="s">
        <v>168</v>
      </c>
      <c r="H26" s="6" t="s">
        <v>122</v>
      </c>
      <c r="I26" s="5" t="s">
        <v>77</v>
      </c>
      <c r="J26" s="6" t="s">
        <v>170</v>
      </c>
      <c r="K26" s="5" t="s">
        <v>171</v>
      </c>
      <c r="L26" s="5" t="s">
        <v>172</v>
      </c>
      <c r="M26" s="5" t="s">
        <v>173</v>
      </c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</row>
    <row r="27">
      <c r="A27" s="5" t="s">
        <v>76</v>
      </c>
      <c r="B27" s="5">
        <v>7400.0</v>
      </c>
      <c r="C27" s="5">
        <v>11.0</v>
      </c>
      <c r="D27" s="5">
        <v>10.0</v>
      </c>
      <c r="E27" s="5">
        <v>2.0</v>
      </c>
      <c r="F27" s="5">
        <v>34.9</v>
      </c>
      <c r="G27" s="6" t="s">
        <v>175</v>
      </c>
      <c r="H27" s="6" t="s">
        <v>176</v>
      </c>
      <c r="I27" s="5" t="s">
        <v>177</v>
      </c>
      <c r="J27" s="6" t="s">
        <v>178</v>
      </c>
      <c r="K27" s="5" t="s">
        <v>179</v>
      </c>
      <c r="L27" s="5" t="s">
        <v>113</v>
      </c>
      <c r="M27" s="5" t="s">
        <v>158</v>
      </c>
      <c r="N27" s="5" t="s">
        <v>109</v>
      </c>
      <c r="O27" s="8"/>
      <c r="P27" s="5" t="s">
        <v>180</v>
      </c>
      <c r="Q27" s="5" t="s">
        <v>181</v>
      </c>
      <c r="R27" s="5" t="s">
        <v>182</v>
      </c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</row>
    <row r="28">
      <c r="A28" s="5" t="s">
        <v>59</v>
      </c>
      <c r="B28" s="5">
        <v>8300.0</v>
      </c>
      <c r="C28" s="5">
        <v>12.0</v>
      </c>
      <c r="D28" s="5">
        <v>10.0</v>
      </c>
      <c r="E28" s="5">
        <v>2.0</v>
      </c>
      <c r="F28" s="5">
        <v>35.1</v>
      </c>
      <c r="G28" s="6" t="s">
        <v>121</v>
      </c>
      <c r="H28" s="6" t="s">
        <v>43</v>
      </c>
      <c r="I28" s="5" t="s">
        <v>183</v>
      </c>
      <c r="J28" s="6" t="s">
        <v>184</v>
      </c>
      <c r="K28" s="5" t="s">
        <v>129</v>
      </c>
      <c r="L28" s="5" t="s">
        <v>185</v>
      </c>
      <c r="M28" s="5" t="s">
        <v>186</v>
      </c>
      <c r="N28" s="5" t="s">
        <v>187</v>
      </c>
      <c r="O28" s="8"/>
      <c r="P28" s="5" t="s">
        <v>188</v>
      </c>
      <c r="Q28" s="5" t="s">
        <v>189</v>
      </c>
      <c r="R28" s="5" t="s">
        <v>190</v>
      </c>
      <c r="S28" s="5" t="s">
        <v>190</v>
      </c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</row>
    <row r="29">
      <c r="A29" s="5" t="s">
        <v>74</v>
      </c>
      <c r="B29" s="5">
        <v>7400.0</v>
      </c>
      <c r="C29" s="5">
        <v>6.0</v>
      </c>
      <c r="D29" s="5">
        <v>5.0</v>
      </c>
      <c r="E29" s="5">
        <v>2.0</v>
      </c>
      <c r="F29" s="5">
        <v>35.8</v>
      </c>
      <c r="G29" s="10"/>
      <c r="H29" s="10"/>
      <c r="I29" s="8"/>
      <c r="J29" s="10"/>
      <c r="K29" s="8"/>
      <c r="L29" s="8"/>
      <c r="M29" s="5" t="s">
        <v>138</v>
      </c>
      <c r="N29" s="5" t="s">
        <v>191</v>
      </c>
      <c r="O29" s="5" t="s">
        <v>192</v>
      </c>
      <c r="P29" s="5" t="s">
        <v>194</v>
      </c>
      <c r="Q29" s="5" t="s">
        <v>77</v>
      </c>
      <c r="R29" s="8"/>
      <c r="S29" s="8"/>
      <c r="T29" s="8"/>
      <c r="U29" s="8"/>
      <c r="V29" s="8"/>
      <c r="W29" s="8"/>
      <c r="X29" s="8"/>
      <c r="Y29" s="8"/>
      <c r="Z29" s="5" t="s">
        <v>195</v>
      </c>
      <c r="AA29" s="8"/>
      <c r="AB29" s="8"/>
      <c r="AC29" s="8"/>
      <c r="AD29" s="8"/>
      <c r="AE29" s="8"/>
    </row>
    <row r="30">
      <c r="A30" s="5" t="s">
        <v>196</v>
      </c>
      <c r="B30" s="5">
        <v>7300.0</v>
      </c>
      <c r="C30" s="5">
        <v>2.0</v>
      </c>
      <c r="D30" s="5">
        <v>2.0</v>
      </c>
      <c r="E30" s="5">
        <v>0.0</v>
      </c>
      <c r="F30" s="5">
        <v>36.5</v>
      </c>
      <c r="G30" s="6" t="s">
        <v>56</v>
      </c>
      <c r="H30" s="10"/>
      <c r="I30" s="8"/>
      <c r="J30" s="10"/>
      <c r="K30" s="8"/>
      <c r="L30" s="5" t="s">
        <v>197</v>
      </c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</row>
    <row r="31">
      <c r="A31" s="5" t="s">
        <v>90</v>
      </c>
      <c r="B31" s="5">
        <v>7000.0</v>
      </c>
      <c r="C31" s="5">
        <v>4.0</v>
      </c>
      <c r="D31" s="5">
        <v>4.0</v>
      </c>
      <c r="E31" s="5">
        <v>0.0</v>
      </c>
      <c r="F31" s="5">
        <v>37.5</v>
      </c>
      <c r="G31" s="6" t="s">
        <v>198</v>
      </c>
      <c r="H31" s="6" t="s">
        <v>127</v>
      </c>
      <c r="I31" s="5" t="s">
        <v>183</v>
      </c>
      <c r="J31" s="10"/>
      <c r="K31" s="5" t="s">
        <v>171</v>
      </c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</row>
    <row r="32">
      <c r="A32" s="5" t="s">
        <v>118</v>
      </c>
      <c r="B32" s="5">
        <v>7700.0</v>
      </c>
      <c r="C32" s="5">
        <v>7.0</v>
      </c>
      <c r="D32" s="5">
        <v>7.0</v>
      </c>
      <c r="E32" s="5">
        <v>1.0</v>
      </c>
      <c r="F32" s="5">
        <v>37.7</v>
      </c>
      <c r="G32" s="6" t="s">
        <v>199</v>
      </c>
      <c r="H32" s="10"/>
      <c r="I32" s="5" t="s">
        <v>200</v>
      </c>
      <c r="J32" s="6" t="s">
        <v>170</v>
      </c>
      <c r="K32" s="5" t="s">
        <v>201</v>
      </c>
      <c r="L32" s="5" t="s">
        <v>72</v>
      </c>
      <c r="M32" s="5" t="s">
        <v>202</v>
      </c>
      <c r="N32" s="5" t="s">
        <v>203</v>
      </c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</row>
    <row r="33">
      <c r="A33" s="5" t="s">
        <v>204</v>
      </c>
      <c r="B33" s="5">
        <v>7000.0</v>
      </c>
      <c r="C33" s="5">
        <v>8.0</v>
      </c>
      <c r="D33" s="5">
        <v>8.0</v>
      </c>
      <c r="E33" s="5">
        <v>1.0</v>
      </c>
      <c r="F33" s="5">
        <v>38.0</v>
      </c>
      <c r="G33" s="6" t="s">
        <v>199</v>
      </c>
      <c r="H33" s="6" t="s">
        <v>127</v>
      </c>
      <c r="I33" s="8"/>
      <c r="J33" s="10"/>
      <c r="K33" s="8"/>
      <c r="L33" s="5" t="s">
        <v>205</v>
      </c>
      <c r="M33" s="5" t="s">
        <v>125</v>
      </c>
      <c r="N33" s="5" t="s">
        <v>206</v>
      </c>
      <c r="O33" s="8"/>
      <c r="P33" s="5" t="s">
        <v>207</v>
      </c>
      <c r="Q33" s="5" t="s">
        <v>116</v>
      </c>
      <c r="R33" s="5" t="s">
        <v>208</v>
      </c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</row>
    <row r="34">
      <c r="A34" s="5" t="s">
        <v>97</v>
      </c>
      <c r="B34" s="5">
        <v>8000.0</v>
      </c>
      <c r="C34" s="5">
        <v>4.0</v>
      </c>
      <c r="D34" s="5">
        <v>4.0</v>
      </c>
      <c r="E34" s="5">
        <v>0.0</v>
      </c>
      <c r="F34" s="5">
        <v>38.3</v>
      </c>
      <c r="G34" s="6" t="s">
        <v>198</v>
      </c>
      <c r="H34" s="6" t="s">
        <v>176</v>
      </c>
      <c r="I34" s="5" t="s">
        <v>200</v>
      </c>
      <c r="J34" s="6" t="s">
        <v>123</v>
      </c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</row>
    <row r="35">
      <c r="A35" s="5" t="s">
        <v>209</v>
      </c>
      <c r="B35" s="5">
        <v>7200.0</v>
      </c>
      <c r="C35" s="5">
        <v>2.0</v>
      </c>
      <c r="D35" s="5">
        <v>2.0</v>
      </c>
      <c r="E35" s="5">
        <v>0.0</v>
      </c>
      <c r="F35" s="5">
        <v>40.0</v>
      </c>
      <c r="G35" s="6" t="s">
        <v>210</v>
      </c>
      <c r="H35" s="6" t="s">
        <v>154</v>
      </c>
      <c r="I35" s="8"/>
      <c r="J35" s="10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</row>
    <row r="36">
      <c r="A36" s="5" t="s">
        <v>102</v>
      </c>
      <c r="B36" s="5">
        <v>8400.0</v>
      </c>
      <c r="C36" s="5">
        <v>4.0</v>
      </c>
      <c r="D36" s="5">
        <v>4.0</v>
      </c>
      <c r="E36" s="5">
        <v>0.0</v>
      </c>
      <c r="F36" s="5">
        <v>40.5</v>
      </c>
      <c r="G36" s="6" t="s">
        <v>212</v>
      </c>
      <c r="H36" s="6" t="s">
        <v>39</v>
      </c>
      <c r="I36" s="5" t="s">
        <v>110</v>
      </c>
      <c r="J36" s="6" t="s">
        <v>105</v>
      </c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</row>
    <row r="37">
      <c r="A37" s="5" t="s">
        <v>213</v>
      </c>
      <c r="B37" s="5">
        <v>9100.0</v>
      </c>
      <c r="C37" s="5">
        <v>2.0</v>
      </c>
      <c r="D37" s="5">
        <v>2.0</v>
      </c>
      <c r="E37" s="5">
        <v>0.0</v>
      </c>
      <c r="F37" s="5">
        <v>40.5</v>
      </c>
      <c r="G37" s="6" t="s">
        <v>95</v>
      </c>
      <c r="H37" s="6" t="s">
        <v>214</v>
      </c>
      <c r="I37" s="8"/>
      <c r="J37" s="10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</row>
    <row r="38">
      <c r="A38" s="5" t="s">
        <v>215</v>
      </c>
      <c r="B38" s="5">
        <v>7300.0</v>
      </c>
      <c r="C38" s="5">
        <v>2.0</v>
      </c>
      <c r="D38" s="5">
        <v>2.0</v>
      </c>
      <c r="E38" s="5">
        <v>0.0</v>
      </c>
      <c r="F38" s="5">
        <v>43.0</v>
      </c>
      <c r="G38" s="6" t="s">
        <v>95</v>
      </c>
      <c r="H38" s="10"/>
      <c r="I38" s="8"/>
      <c r="J38" s="10"/>
      <c r="K38" s="8"/>
      <c r="L38" s="8"/>
      <c r="M38" s="8"/>
      <c r="N38" s="8"/>
      <c r="O38" s="8"/>
      <c r="P38" s="8"/>
      <c r="Q38" s="5" t="s">
        <v>181</v>
      </c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</row>
    <row r="39">
      <c r="A39" s="5" t="s">
        <v>134</v>
      </c>
      <c r="B39" s="5">
        <v>7700.0</v>
      </c>
      <c r="C39" s="5">
        <v>6.0</v>
      </c>
      <c r="D39" s="5">
        <v>6.0</v>
      </c>
      <c r="E39" s="5">
        <v>1.0</v>
      </c>
      <c r="F39" s="5">
        <v>43.0</v>
      </c>
      <c r="G39" s="10"/>
      <c r="H39" s="6" t="s">
        <v>217</v>
      </c>
      <c r="I39" s="5" t="s">
        <v>200</v>
      </c>
      <c r="J39" s="6" t="s">
        <v>156</v>
      </c>
      <c r="K39" s="5" t="s">
        <v>218</v>
      </c>
      <c r="L39" s="5" t="s">
        <v>219</v>
      </c>
      <c r="M39" s="8"/>
      <c r="N39" s="5" t="s">
        <v>220</v>
      </c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</row>
    <row r="40">
      <c r="A40" s="5" t="s">
        <v>84</v>
      </c>
      <c r="B40" s="5">
        <v>7300.0</v>
      </c>
      <c r="C40" s="5">
        <v>5.0</v>
      </c>
      <c r="D40" s="5">
        <v>4.0</v>
      </c>
      <c r="E40" s="5">
        <v>0.0</v>
      </c>
      <c r="F40" s="5">
        <v>44.0</v>
      </c>
      <c r="G40" s="10"/>
      <c r="H40" s="6" t="s">
        <v>176</v>
      </c>
      <c r="I40" s="5" t="s">
        <v>221</v>
      </c>
      <c r="J40" s="6" t="s">
        <v>46</v>
      </c>
      <c r="K40" s="5" t="s">
        <v>222</v>
      </c>
      <c r="L40" s="5" t="s">
        <v>113</v>
      </c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</row>
    <row r="41">
      <c r="A41" s="5" t="s">
        <v>117</v>
      </c>
      <c r="B41" s="5">
        <v>7200.0</v>
      </c>
      <c r="C41" s="5">
        <v>7.0</v>
      </c>
      <c r="D41" s="5">
        <v>6.0</v>
      </c>
      <c r="E41" s="5">
        <v>0.0</v>
      </c>
      <c r="F41" s="5">
        <v>44.3</v>
      </c>
      <c r="G41" s="10"/>
      <c r="H41" s="10"/>
      <c r="I41" s="8"/>
      <c r="J41" s="10"/>
      <c r="K41" s="8"/>
      <c r="L41" s="5" t="s">
        <v>185</v>
      </c>
      <c r="M41" s="8"/>
      <c r="N41" s="5" t="s">
        <v>224</v>
      </c>
      <c r="O41" s="5" t="s">
        <v>225</v>
      </c>
      <c r="P41" s="5" t="s">
        <v>226</v>
      </c>
      <c r="Q41" s="5" t="s">
        <v>227</v>
      </c>
      <c r="R41" s="5" t="s">
        <v>228</v>
      </c>
      <c r="S41" s="5" t="s">
        <v>229</v>
      </c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</row>
    <row r="42">
      <c r="A42" s="5" t="s">
        <v>101</v>
      </c>
      <c r="B42" s="5">
        <v>7300.0</v>
      </c>
      <c r="C42" s="5">
        <v>19.0</v>
      </c>
      <c r="D42" s="5">
        <v>16.0</v>
      </c>
      <c r="E42" s="5">
        <v>2.0</v>
      </c>
      <c r="F42" s="5">
        <v>44.5</v>
      </c>
      <c r="G42" s="6" t="s">
        <v>56</v>
      </c>
      <c r="H42" s="6" t="s">
        <v>50</v>
      </c>
      <c r="I42" s="5" t="s">
        <v>230</v>
      </c>
      <c r="J42" s="6" t="s">
        <v>136</v>
      </c>
      <c r="K42" s="5" t="s">
        <v>231</v>
      </c>
      <c r="L42" s="5" t="s">
        <v>232</v>
      </c>
      <c r="M42" s="5" t="s">
        <v>233</v>
      </c>
      <c r="N42" s="5" t="s">
        <v>109</v>
      </c>
      <c r="O42" s="5" t="s">
        <v>234</v>
      </c>
      <c r="P42" s="8"/>
      <c r="Q42" s="5" t="s">
        <v>235</v>
      </c>
      <c r="R42" s="8"/>
      <c r="S42" s="8"/>
      <c r="T42" s="5" t="s">
        <v>236</v>
      </c>
      <c r="U42" s="8"/>
      <c r="V42" s="5" t="s">
        <v>237</v>
      </c>
      <c r="W42" s="5" t="s">
        <v>238</v>
      </c>
      <c r="X42" s="8"/>
      <c r="Y42" s="5" t="s">
        <v>239</v>
      </c>
      <c r="Z42" s="8"/>
      <c r="AA42" s="5" t="s">
        <v>240</v>
      </c>
      <c r="AB42" s="5" t="s">
        <v>241</v>
      </c>
      <c r="AC42" s="5" t="s">
        <v>243</v>
      </c>
      <c r="AD42" s="5" t="s">
        <v>228</v>
      </c>
      <c r="AE42" s="5" t="s">
        <v>244</v>
      </c>
    </row>
    <row r="43">
      <c r="A43" s="5" t="s">
        <v>149</v>
      </c>
      <c r="B43" s="5">
        <v>6900.0</v>
      </c>
      <c r="C43" s="5">
        <v>4.0</v>
      </c>
      <c r="D43" s="5">
        <v>4.0</v>
      </c>
      <c r="E43" s="5">
        <v>0.0</v>
      </c>
      <c r="F43" s="5">
        <v>44.8</v>
      </c>
      <c r="G43" s="10"/>
      <c r="H43" s="10"/>
      <c r="I43" s="8"/>
      <c r="J43" s="10"/>
      <c r="K43" s="5" t="s">
        <v>245</v>
      </c>
      <c r="L43" s="5" t="s">
        <v>79</v>
      </c>
      <c r="M43" s="5" t="s">
        <v>246</v>
      </c>
      <c r="N43" s="8"/>
      <c r="O43" s="5" t="s">
        <v>247</v>
      </c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</row>
    <row r="44">
      <c r="A44" s="5" t="s">
        <v>119</v>
      </c>
      <c r="B44" s="5">
        <v>7600.0</v>
      </c>
      <c r="C44" s="5">
        <v>9.0</v>
      </c>
      <c r="D44" s="5">
        <v>8.0</v>
      </c>
      <c r="E44" s="5">
        <v>1.0</v>
      </c>
      <c r="F44" s="5">
        <v>45.2</v>
      </c>
      <c r="G44" s="10"/>
      <c r="H44" s="6" t="s">
        <v>248</v>
      </c>
      <c r="I44" s="8"/>
      <c r="J44" s="10"/>
      <c r="K44" s="5" t="s">
        <v>112</v>
      </c>
      <c r="L44" s="8"/>
      <c r="M44" s="8"/>
      <c r="N44" s="5" t="s">
        <v>197</v>
      </c>
      <c r="O44" s="8"/>
      <c r="P44" s="5" t="s">
        <v>180</v>
      </c>
      <c r="Q44" s="5" t="s">
        <v>235</v>
      </c>
      <c r="R44" s="5" t="s">
        <v>249</v>
      </c>
      <c r="S44" s="5" t="s">
        <v>250</v>
      </c>
      <c r="T44" s="5" t="s">
        <v>251</v>
      </c>
      <c r="U44" s="5" t="s">
        <v>190</v>
      </c>
      <c r="V44" s="8"/>
      <c r="W44" s="8"/>
      <c r="X44" s="8"/>
      <c r="Y44" s="8"/>
      <c r="Z44" s="8"/>
      <c r="AA44" s="8"/>
      <c r="AB44" s="8"/>
      <c r="AC44" s="8"/>
      <c r="AD44" s="8"/>
      <c r="AE44" s="8"/>
    </row>
    <row r="45">
      <c r="A45" s="5" t="s">
        <v>142</v>
      </c>
      <c r="B45" s="5">
        <v>7800.0</v>
      </c>
      <c r="C45" s="5">
        <v>8.0</v>
      </c>
      <c r="D45" s="5">
        <v>7.0</v>
      </c>
      <c r="E45" s="5">
        <v>1.0</v>
      </c>
      <c r="F45" s="5">
        <v>46.8</v>
      </c>
      <c r="G45" s="6" t="s">
        <v>253</v>
      </c>
      <c r="H45" s="10"/>
      <c r="I45" s="8"/>
      <c r="J45" s="6" t="s">
        <v>254</v>
      </c>
      <c r="K45" s="5" t="s">
        <v>71</v>
      </c>
      <c r="L45" s="5" t="s">
        <v>81</v>
      </c>
      <c r="M45" s="5" t="s">
        <v>173</v>
      </c>
      <c r="N45" s="5" t="s">
        <v>109</v>
      </c>
      <c r="O45" s="8"/>
      <c r="P45" s="8"/>
      <c r="Q45" s="5" t="s">
        <v>228</v>
      </c>
      <c r="R45" s="8"/>
      <c r="S45" s="5" t="s">
        <v>255</v>
      </c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</row>
    <row r="46">
      <c r="A46" s="5" t="s">
        <v>256</v>
      </c>
      <c r="B46" s="5">
        <v>7200.0</v>
      </c>
      <c r="C46" s="5">
        <v>1.0</v>
      </c>
      <c r="D46" s="5">
        <v>1.0</v>
      </c>
      <c r="E46" s="5">
        <v>0.0</v>
      </c>
      <c r="F46" s="5">
        <v>47.0</v>
      </c>
      <c r="G46" s="10"/>
      <c r="H46" s="6" t="s">
        <v>257</v>
      </c>
      <c r="I46" s="8"/>
      <c r="J46" s="10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</row>
    <row r="47">
      <c r="A47" s="5" t="s">
        <v>145</v>
      </c>
      <c r="B47" s="5">
        <v>7600.0</v>
      </c>
      <c r="C47" s="5">
        <v>11.0</v>
      </c>
      <c r="D47" s="5">
        <v>11.0</v>
      </c>
      <c r="E47" s="5">
        <v>0.0</v>
      </c>
      <c r="F47" s="5">
        <v>48.2</v>
      </c>
      <c r="G47" s="6" t="s">
        <v>199</v>
      </c>
      <c r="H47" s="6" t="s">
        <v>127</v>
      </c>
      <c r="I47" s="5" t="s">
        <v>200</v>
      </c>
      <c r="J47" s="6" t="s">
        <v>258</v>
      </c>
      <c r="K47" s="5" t="s">
        <v>157</v>
      </c>
      <c r="L47" s="5" t="s">
        <v>260</v>
      </c>
      <c r="M47" s="5" t="s">
        <v>109</v>
      </c>
      <c r="N47" s="5" t="s">
        <v>220</v>
      </c>
      <c r="O47" s="5" t="s">
        <v>192</v>
      </c>
      <c r="P47" s="5" t="s">
        <v>261</v>
      </c>
      <c r="Q47" s="5" t="s">
        <v>189</v>
      </c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</row>
    <row r="48">
      <c r="A48" s="5" t="s">
        <v>262</v>
      </c>
      <c r="B48" s="5">
        <v>7100.0</v>
      </c>
      <c r="C48" s="5">
        <v>12.0</v>
      </c>
      <c r="D48" s="5">
        <v>9.0</v>
      </c>
      <c r="E48" s="5">
        <v>0.0</v>
      </c>
      <c r="F48" s="5">
        <v>48.3</v>
      </c>
      <c r="G48" s="6" t="s">
        <v>73</v>
      </c>
      <c r="H48" s="10"/>
      <c r="I48" s="5" t="s">
        <v>263</v>
      </c>
      <c r="J48" s="6" t="s">
        <v>170</v>
      </c>
      <c r="K48" s="8"/>
      <c r="L48" s="5" t="s">
        <v>72</v>
      </c>
      <c r="M48" s="8"/>
      <c r="N48" s="5" t="s">
        <v>109</v>
      </c>
      <c r="O48" s="8"/>
      <c r="P48" s="5" t="s">
        <v>180</v>
      </c>
      <c r="Q48" s="5" t="s">
        <v>195</v>
      </c>
      <c r="R48" s="5" t="s">
        <v>182</v>
      </c>
      <c r="S48" s="5" t="s">
        <v>264</v>
      </c>
      <c r="T48" s="5" t="s">
        <v>198</v>
      </c>
      <c r="U48" s="5" t="s">
        <v>182</v>
      </c>
      <c r="V48" s="5" t="s">
        <v>265</v>
      </c>
      <c r="W48" s="8"/>
      <c r="X48" s="8"/>
      <c r="Y48" s="8"/>
      <c r="Z48" s="8"/>
      <c r="AA48" s="8"/>
      <c r="AB48" s="8"/>
      <c r="AC48" s="8"/>
      <c r="AD48" s="8"/>
      <c r="AE48" s="8"/>
    </row>
    <row r="49">
      <c r="A49" s="5" t="s">
        <v>126</v>
      </c>
      <c r="B49" s="5">
        <v>7600.0</v>
      </c>
      <c r="C49" s="5">
        <v>3.0</v>
      </c>
      <c r="D49" s="5">
        <v>3.0</v>
      </c>
      <c r="E49" s="5">
        <v>0.0</v>
      </c>
      <c r="F49" s="5">
        <v>49.0</v>
      </c>
      <c r="G49" s="10"/>
      <c r="H49" s="6" t="s">
        <v>214</v>
      </c>
      <c r="I49" s="5" t="s">
        <v>123</v>
      </c>
      <c r="J49" s="6" t="s">
        <v>170</v>
      </c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</row>
    <row r="50">
      <c r="A50" s="5" t="s">
        <v>153</v>
      </c>
      <c r="B50" s="5">
        <v>7500.0</v>
      </c>
      <c r="C50" s="5">
        <v>4.0</v>
      </c>
      <c r="D50" s="5">
        <v>4.0</v>
      </c>
      <c r="E50" s="5">
        <v>0.0</v>
      </c>
      <c r="F50" s="5">
        <v>51.5</v>
      </c>
      <c r="G50" s="6" t="s">
        <v>175</v>
      </c>
      <c r="H50" s="6" t="s">
        <v>43</v>
      </c>
      <c r="I50" s="8"/>
      <c r="J50" s="6" t="s">
        <v>266</v>
      </c>
      <c r="K50" s="8"/>
      <c r="L50" s="5" t="s">
        <v>267</v>
      </c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</row>
    <row r="51">
      <c r="A51" s="5" t="s">
        <v>80</v>
      </c>
      <c r="B51" s="5">
        <v>9600.0</v>
      </c>
      <c r="C51" s="5">
        <v>7.0</v>
      </c>
      <c r="D51" s="5">
        <v>5.0</v>
      </c>
      <c r="E51" s="5">
        <v>2.0</v>
      </c>
      <c r="F51" s="5">
        <v>52.7</v>
      </c>
      <c r="G51" s="6" t="s">
        <v>269</v>
      </c>
      <c r="H51" s="6" t="s">
        <v>270</v>
      </c>
      <c r="I51" s="5" t="s">
        <v>271</v>
      </c>
      <c r="J51" s="6" t="s">
        <v>272</v>
      </c>
      <c r="K51" s="8"/>
      <c r="L51" s="5" t="s">
        <v>197</v>
      </c>
      <c r="M51" s="5" t="s">
        <v>273</v>
      </c>
      <c r="N51" s="5" t="s">
        <v>274</v>
      </c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</row>
    <row r="52">
      <c r="A52" s="5" t="s">
        <v>275</v>
      </c>
      <c r="B52" s="5">
        <v>7000.0</v>
      </c>
      <c r="C52" s="5">
        <v>1.0</v>
      </c>
      <c r="D52" s="5">
        <v>1.0</v>
      </c>
      <c r="E52" s="5">
        <v>0.0</v>
      </c>
      <c r="F52" s="5">
        <v>56.0</v>
      </c>
      <c r="G52" s="6" t="s">
        <v>276</v>
      </c>
      <c r="H52" s="10"/>
      <c r="I52" s="8"/>
      <c r="J52" s="10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</row>
    <row r="53">
      <c r="A53" s="5" t="s">
        <v>277</v>
      </c>
      <c r="B53" s="5">
        <v>7500.0</v>
      </c>
      <c r="C53" s="5">
        <v>1.0</v>
      </c>
      <c r="D53" s="5">
        <v>1.0</v>
      </c>
      <c r="E53" s="5">
        <v>0.0</v>
      </c>
      <c r="F53" s="5">
        <v>56.0</v>
      </c>
      <c r="G53" s="10"/>
      <c r="H53" s="10"/>
      <c r="I53" s="8"/>
      <c r="J53" s="10"/>
      <c r="K53" s="5" t="s">
        <v>276</v>
      </c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</row>
    <row r="54">
      <c r="A54" s="5" t="s">
        <v>278</v>
      </c>
      <c r="B54" s="5">
        <v>7800.0</v>
      </c>
      <c r="C54" s="5">
        <v>2.0</v>
      </c>
      <c r="D54" s="5">
        <v>2.0</v>
      </c>
      <c r="E54" s="5">
        <v>0.0</v>
      </c>
      <c r="F54" s="5">
        <v>56.5</v>
      </c>
      <c r="G54" s="6" t="s">
        <v>280</v>
      </c>
      <c r="H54" s="6" t="s">
        <v>257</v>
      </c>
      <c r="I54" s="8"/>
      <c r="J54" s="10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</row>
    <row r="55">
      <c r="A55" s="5" t="s">
        <v>281</v>
      </c>
      <c r="B55" s="5">
        <v>7000.0</v>
      </c>
      <c r="C55" s="13">
        <v>0.0</v>
      </c>
      <c r="D55" s="5"/>
      <c r="E55" s="5"/>
      <c r="F55" s="5"/>
      <c r="G55" s="6"/>
      <c r="H55" s="6"/>
      <c r="I55" s="5"/>
      <c r="J55" s="6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8"/>
    </row>
    <row r="56">
      <c r="A56" s="5" t="s">
        <v>285</v>
      </c>
      <c r="B56" s="5">
        <v>7200.0</v>
      </c>
      <c r="C56" s="13">
        <v>0.0</v>
      </c>
      <c r="D56" s="5"/>
      <c r="E56" s="5"/>
      <c r="F56" s="5"/>
      <c r="G56" s="6"/>
      <c r="H56" s="6"/>
      <c r="I56" s="5"/>
      <c r="J56" s="6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8"/>
    </row>
    <row r="57">
      <c r="A57" s="5" t="s">
        <v>286</v>
      </c>
      <c r="B57" s="5">
        <v>7100.0</v>
      </c>
      <c r="C57" s="13">
        <v>0.0</v>
      </c>
      <c r="D57" s="5"/>
      <c r="E57" s="5"/>
      <c r="F57" s="5"/>
      <c r="G57" s="6"/>
      <c r="H57" s="6"/>
      <c r="I57" s="5"/>
      <c r="J57" s="6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8"/>
    </row>
    <row r="58">
      <c r="A58" s="5" t="s">
        <v>287</v>
      </c>
      <c r="B58" s="5">
        <v>8600.0</v>
      </c>
      <c r="C58" s="13">
        <v>0.0</v>
      </c>
      <c r="D58" s="5"/>
      <c r="E58" s="5"/>
      <c r="F58" s="5"/>
      <c r="G58" s="6"/>
      <c r="H58" s="6"/>
      <c r="I58" s="5"/>
      <c r="J58" s="6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8"/>
    </row>
    <row r="59">
      <c r="A59" s="5" t="s">
        <v>289</v>
      </c>
      <c r="B59" s="5">
        <v>7200.0</v>
      </c>
      <c r="C59" s="13">
        <v>0.0</v>
      </c>
      <c r="D59" s="5"/>
      <c r="E59" s="5"/>
      <c r="F59" s="5"/>
      <c r="G59" s="6"/>
      <c r="H59" s="6"/>
      <c r="I59" s="5"/>
      <c r="J59" s="6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8"/>
    </row>
    <row r="60">
      <c r="A60" s="5" t="s">
        <v>290</v>
      </c>
      <c r="B60" s="5">
        <v>7100.0</v>
      </c>
      <c r="C60" s="13">
        <v>0.0</v>
      </c>
      <c r="D60" s="5"/>
      <c r="E60" s="5"/>
      <c r="F60" s="5"/>
      <c r="G60" s="6"/>
      <c r="H60" s="6"/>
      <c r="I60" s="5"/>
      <c r="J60" s="6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8"/>
    </row>
    <row r="61">
      <c r="A61" s="5" t="s">
        <v>291</v>
      </c>
      <c r="B61" s="5">
        <v>6900.0</v>
      </c>
      <c r="C61" s="13">
        <v>0.0</v>
      </c>
      <c r="D61" s="5"/>
      <c r="E61" s="5"/>
      <c r="F61" s="5"/>
      <c r="G61" s="6"/>
      <c r="H61" s="6"/>
      <c r="I61" s="5"/>
      <c r="J61" s="6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8"/>
    </row>
    <row r="62">
      <c r="A62" s="5" t="s">
        <v>293</v>
      </c>
      <c r="B62" s="5">
        <v>7100.0</v>
      </c>
      <c r="C62" s="13">
        <v>0.0</v>
      </c>
      <c r="D62" s="5"/>
      <c r="E62" s="5"/>
      <c r="F62" s="5"/>
      <c r="G62" s="6"/>
      <c r="H62" s="6"/>
      <c r="I62" s="5"/>
      <c r="J62" s="6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8"/>
    </row>
    <row r="63">
      <c r="A63" s="5" t="s">
        <v>295</v>
      </c>
      <c r="B63" s="5">
        <v>6900.0</v>
      </c>
      <c r="C63" s="13">
        <v>0.0</v>
      </c>
      <c r="D63" s="5"/>
      <c r="E63" s="5"/>
      <c r="F63" s="5"/>
      <c r="G63" s="6"/>
      <c r="H63" s="6"/>
      <c r="I63" s="5"/>
      <c r="J63" s="6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8"/>
    </row>
    <row r="64">
      <c r="A64" s="5" t="s">
        <v>296</v>
      </c>
      <c r="B64" s="5">
        <v>6900.0</v>
      </c>
      <c r="C64" s="13">
        <v>0.0</v>
      </c>
      <c r="D64" s="5"/>
      <c r="E64" s="5"/>
      <c r="F64" s="5"/>
      <c r="G64" s="6"/>
      <c r="H64" s="6"/>
      <c r="I64" s="5"/>
      <c r="J64" s="6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8"/>
    </row>
    <row r="65">
      <c r="A65" s="5" t="s">
        <v>301</v>
      </c>
      <c r="B65" s="5">
        <v>7400.0</v>
      </c>
      <c r="C65" s="13">
        <v>0.0</v>
      </c>
      <c r="D65" s="5"/>
      <c r="E65" s="5"/>
      <c r="F65" s="5"/>
      <c r="G65" s="6"/>
      <c r="H65" s="6"/>
      <c r="I65" s="5"/>
      <c r="J65" s="6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8"/>
    </row>
    <row r="66">
      <c r="A66" s="5" t="s">
        <v>307</v>
      </c>
      <c r="B66" s="5">
        <v>7000.0</v>
      </c>
      <c r="C66" s="13">
        <v>0.0</v>
      </c>
      <c r="D66" s="5"/>
      <c r="E66" s="5"/>
      <c r="F66" s="5"/>
      <c r="G66" s="6"/>
      <c r="H66" s="6"/>
      <c r="I66" s="5"/>
      <c r="J66" s="6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8"/>
    </row>
    <row r="67">
      <c r="A67" s="5" t="s">
        <v>311</v>
      </c>
      <c r="B67" s="5">
        <v>10500.0</v>
      </c>
      <c r="C67" s="13">
        <v>0.0</v>
      </c>
      <c r="D67" s="5"/>
      <c r="E67" s="5"/>
      <c r="F67" s="5"/>
      <c r="G67" s="6"/>
      <c r="H67" s="6"/>
      <c r="I67" s="5"/>
      <c r="J67" s="6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8"/>
    </row>
    <row r="68">
      <c r="A68" s="5" t="s">
        <v>312</v>
      </c>
      <c r="B68" s="5">
        <v>6900.0</v>
      </c>
      <c r="C68" s="13">
        <v>0.0</v>
      </c>
      <c r="D68" s="5"/>
      <c r="E68" s="5"/>
      <c r="F68" s="5"/>
      <c r="G68" s="6"/>
      <c r="H68" s="6"/>
      <c r="I68" s="5"/>
      <c r="J68" s="6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8"/>
    </row>
    <row r="69">
      <c r="A69" s="5" t="s">
        <v>314</v>
      </c>
      <c r="B69" s="5">
        <v>7500.0</v>
      </c>
      <c r="C69" s="13">
        <v>0.0</v>
      </c>
      <c r="D69" s="5"/>
      <c r="E69" s="5"/>
      <c r="F69" s="5"/>
      <c r="G69" s="6"/>
      <c r="H69" s="6"/>
      <c r="I69" s="5"/>
      <c r="J69" s="6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8"/>
    </row>
    <row r="70">
      <c r="A70" s="5" t="s">
        <v>315</v>
      </c>
      <c r="B70" s="5">
        <v>7000.0</v>
      </c>
      <c r="C70" s="13">
        <v>0.0</v>
      </c>
      <c r="D70" s="5"/>
      <c r="E70" s="5"/>
      <c r="F70" s="5"/>
      <c r="G70" s="6"/>
      <c r="H70" s="6"/>
      <c r="I70" s="5"/>
      <c r="J70" s="6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8"/>
    </row>
    <row r="71">
      <c r="A71" s="5" t="s">
        <v>316</v>
      </c>
      <c r="B71" s="5">
        <v>7400.0</v>
      </c>
      <c r="C71" s="13">
        <v>0.0</v>
      </c>
      <c r="D71" s="5"/>
      <c r="E71" s="5"/>
      <c r="F71" s="5"/>
      <c r="G71" s="6"/>
      <c r="H71" s="6"/>
      <c r="I71" s="5"/>
      <c r="J71" s="6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8"/>
    </row>
  </sheetData>
  <conditionalFormatting sqref="B2:B71">
    <cfRule type="colorScale" priority="1">
      <colorScale>
        <cfvo type="min"/>
        <cfvo type="percentile" val="50"/>
        <cfvo type="max"/>
        <color rgb="FF57BB8A"/>
        <color rgb="FFFFD666"/>
        <color rgb="FFE67C73"/>
      </colorScale>
    </cfRule>
  </conditionalFormatting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8.86"/>
    <col customWidth="1" min="2" max="2" width="6.43"/>
    <col customWidth="1" min="3" max="3" width="11.86"/>
    <col customWidth="1" min="4" max="4" width="5.86"/>
    <col customWidth="1" min="5" max="5" width="4.43"/>
    <col customWidth="1" min="6" max="6" width="9.0"/>
    <col customWidth="1" min="7" max="7" width="11.86"/>
    <col customWidth="1" min="8" max="8" width="10.86"/>
    <col customWidth="1" min="9" max="9" width="2.43"/>
    <col customWidth="1" min="10" max="10" width="3.14"/>
    <col customWidth="1" min="11" max="11" width="4.29"/>
    <col customWidth="1" min="12" max="12" width="3.43"/>
    <col customWidth="1" min="13" max="13" width="2.43"/>
    <col customWidth="1" min="14" max="14" width="2.57"/>
    <col customWidth="1" min="15" max="15" width="10.86"/>
    <col customWidth="1" min="16" max="16" width="5.86"/>
    <col customWidth="1" min="17" max="17" width="4.43"/>
    <col customWidth="1" min="18" max="18" width="9.0"/>
    <col customWidth="1" min="19" max="19" width="11.86"/>
    <col customWidth="1" min="20" max="20" width="10.14"/>
    <col customWidth="1" min="21" max="21" width="2.43"/>
    <col customWidth="1" min="22" max="23" width="4.29"/>
    <col customWidth="1" min="24" max="24" width="3.43"/>
    <col customWidth="1" min="25" max="25" width="3.14"/>
    <col customWidth="1" min="26" max="26" width="2.57"/>
  </cols>
  <sheetData>
    <row r="1">
      <c r="A1" s="5"/>
      <c r="C1" s="14" t="s">
        <v>283</v>
      </c>
      <c r="O1" s="6" t="s">
        <v>294</v>
      </c>
    </row>
    <row r="2">
      <c r="A2" s="1" t="s">
        <v>2</v>
      </c>
      <c r="B2" s="2" t="s">
        <v>3</v>
      </c>
      <c r="C2" s="2" t="s">
        <v>9</v>
      </c>
      <c r="D2" s="1" t="s">
        <v>297</v>
      </c>
      <c r="E2" s="1" t="s">
        <v>298</v>
      </c>
      <c r="F2" s="1" t="s">
        <v>299</v>
      </c>
      <c r="G2" s="1" t="s">
        <v>302</v>
      </c>
      <c r="H2" s="2" t="s">
        <v>303</v>
      </c>
      <c r="I2" s="1" t="s">
        <v>304</v>
      </c>
      <c r="J2" s="1" t="s">
        <v>305</v>
      </c>
      <c r="K2" s="1" t="s">
        <v>306</v>
      </c>
      <c r="L2" s="1" t="s">
        <v>308</v>
      </c>
      <c r="M2" s="1" t="s">
        <v>309</v>
      </c>
      <c r="N2" s="1" t="s">
        <v>310</v>
      </c>
      <c r="O2" s="2" t="s">
        <v>9</v>
      </c>
      <c r="P2" s="1" t="s">
        <v>297</v>
      </c>
      <c r="Q2" s="1" t="s">
        <v>298</v>
      </c>
      <c r="R2" s="1" t="s">
        <v>299</v>
      </c>
      <c r="S2" s="1" t="s">
        <v>302</v>
      </c>
      <c r="T2" s="2" t="s">
        <v>303</v>
      </c>
      <c r="U2" s="1" t="s">
        <v>304</v>
      </c>
      <c r="V2" s="1" t="s">
        <v>305</v>
      </c>
      <c r="W2" s="1" t="s">
        <v>306</v>
      </c>
      <c r="X2" s="1" t="s">
        <v>308</v>
      </c>
      <c r="Y2" s="1" t="s">
        <v>309</v>
      </c>
      <c r="Z2" s="1" t="s">
        <v>310</v>
      </c>
    </row>
    <row r="3">
      <c r="A3" s="5" t="s">
        <v>36</v>
      </c>
      <c r="B3" s="5">
        <v>11800.0</v>
      </c>
      <c r="C3" s="15">
        <v>42829.0</v>
      </c>
      <c r="D3" s="16">
        <v>1.0</v>
      </c>
      <c r="E3" s="14">
        <v>16.0</v>
      </c>
      <c r="F3" s="14">
        <v>11.5</v>
      </c>
      <c r="G3" s="14">
        <v>11.0</v>
      </c>
      <c r="H3" s="14">
        <v>19.63</v>
      </c>
      <c r="I3" s="14">
        <v>4.0</v>
      </c>
      <c r="J3" s="14">
        <v>73.0</v>
      </c>
      <c r="K3" s="14">
        <v>170.0</v>
      </c>
      <c r="L3" s="14">
        <v>38.0</v>
      </c>
      <c r="M3" s="14">
        <v>3.0</v>
      </c>
      <c r="N3" s="14">
        <v>0.0</v>
      </c>
      <c r="O3" s="17">
        <v>42860.0</v>
      </c>
      <c r="P3" s="18">
        <v>1.0</v>
      </c>
      <c r="Q3" s="6">
        <v>20.0</v>
      </c>
      <c r="R3" s="6">
        <v>9.2</v>
      </c>
      <c r="S3" s="6">
        <v>2.0</v>
      </c>
      <c r="T3" s="6">
        <v>18.48</v>
      </c>
      <c r="U3" s="6">
        <v>3.0</v>
      </c>
      <c r="V3" s="6">
        <v>87.0</v>
      </c>
      <c r="W3" s="6">
        <v>221.0</v>
      </c>
      <c r="X3" s="6">
        <v>46.0</v>
      </c>
      <c r="Y3" s="6">
        <v>3.0</v>
      </c>
      <c r="Z3" s="6">
        <v>0.0</v>
      </c>
    </row>
    <row r="4">
      <c r="A4" s="5" t="s">
        <v>311</v>
      </c>
      <c r="B4" s="5">
        <v>10500.0</v>
      </c>
      <c r="C4" s="14" t="s">
        <v>321</v>
      </c>
      <c r="D4" s="16">
        <v>0.0</v>
      </c>
      <c r="E4" s="19"/>
      <c r="F4" s="14">
        <v>0.0</v>
      </c>
      <c r="G4" s="14">
        <v>0.0</v>
      </c>
      <c r="H4" s="14">
        <v>0.0</v>
      </c>
      <c r="I4" s="19"/>
      <c r="J4" s="19"/>
      <c r="K4" s="19"/>
      <c r="L4" s="19"/>
      <c r="M4" s="19"/>
      <c r="N4" s="19"/>
      <c r="O4" s="17">
        <v>42892.0</v>
      </c>
      <c r="P4" s="18">
        <v>1.0</v>
      </c>
      <c r="Q4" s="6">
        <v>24.0</v>
      </c>
      <c r="R4" s="6">
        <v>23.0</v>
      </c>
      <c r="S4" s="6">
        <v>16.0</v>
      </c>
      <c r="T4" s="6">
        <v>18.1</v>
      </c>
      <c r="U4" s="6">
        <v>6.0</v>
      </c>
      <c r="V4" s="6">
        <v>98.0</v>
      </c>
      <c r="W4" s="6">
        <v>259.0</v>
      </c>
      <c r="X4" s="6">
        <v>64.0</v>
      </c>
      <c r="Y4" s="6">
        <v>5.0</v>
      </c>
      <c r="Z4" s="6">
        <v>0.0</v>
      </c>
    </row>
    <row r="5">
      <c r="A5" s="5" t="s">
        <v>41</v>
      </c>
      <c r="B5" s="5">
        <v>9900.0</v>
      </c>
      <c r="C5" s="15">
        <v>42797.0</v>
      </c>
      <c r="D5" s="16">
        <v>1.0</v>
      </c>
      <c r="E5" s="14">
        <v>12.0</v>
      </c>
      <c r="F5" s="14">
        <v>17.0</v>
      </c>
      <c r="G5" s="14">
        <v>20.0</v>
      </c>
      <c r="H5" s="14">
        <v>17.33</v>
      </c>
      <c r="I5" s="14">
        <v>0.0</v>
      </c>
      <c r="J5" s="14">
        <v>51.0</v>
      </c>
      <c r="K5" s="14">
        <v>138.0</v>
      </c>
      <c r="L5" s="14">
        <v>26.0</v>
      </c>
      <c r="M5" s="14">
        <v>1.0</v>
      </c>
      <c r="N5" s="14">
        <v>0.0</v>
      </c>
      <c r="O5" s="17">
        <v>42861.0</v>
      </c>
      <c r="P5" s="18">
        <v>0.83</v>
      </c>
      <c r="Q5" s="6">
        <v>22.0</v>
      </c>
      <c r="R5" s="6">
        <v>26.2</v>
      </c>
      <c r="S5" s="6">
        <v>14.0</v>
      </c>
      <c r="T5" s="6">
        <v>17.91</v>
      </c>
      <c r="U5" s="6">
        <v>2.0</v>
      </c>
      <c r="V5" s="6">
        <v>96.0</v>
      </c>
      <c r="W5" s="6">
        <v>241.0</v>
      </c>
      <c r="X5" s="6">
        <v>53.0</v>
      </c>
      <c r="Y5" s="6">
        <v>4.0</v>
      </c>
      <c r="Z5" s="6">
        <v>0.0</v>
      </c>
    </row>
    <row r="6">
      <c r="A6" s="5" t="s">
        <v>307</v>
      </c>
      <c r="B6" s="5">
        <v>7000.0</v>
      </c>
      <c r="C6" s="14" t="s">
        <v>321</v>
      </c>
      <c r="D6" s="16">
        <v>0.0</v>
      </c>
      <c r="E6" s="19"/>
      <c r="F6" s="14">
        <v>0.0</v>
      </c>
      <c r="G6" s="14">
        <v>0.0</v>
      </c>
      <c r="H6" s="14">
        <v>0.0</v>
      </c>
      <c r="I6" s="19"/>
      <c r="J6" s="19"/>
      <c r="K6" s="19"/>
      <c r="L6" s="19"/>
      <c r="M6" s="19"/>
      <c r="N6" s="19"/>
      <c r="O6" s="17">
        <v>42833.0</v>
      </c>
      <c r="P6" s="18">
        <v>0.5</v>
      </c>
      <c r="Q6" s="6">
        <v>22.0</v>
      </c>
      <c r="R6" s="6">
        <v>63.9</v>
      </c>
      <c r="S6" s="6">
        <v>81.0</v>
      </c>
      <c r="T6" s="6">
        <v>17.91</v>
      </c>
      <c r="U6" s="6">
        <v>4.0</v>
      </c>
      <c r="V6" s="6">
        <v>98.0</v>
      </c>
      <c r="W6" s="6">
        <v>220.0</v>
      </c>
      <c r="X6" s="6">
        <v>64.0</v>
      </c>
      <c r="Y6" s="6">
        <v>10.0</v>
      </c>
      <c r="Z6" s="6">
        <v>0.0</v>
      </c>
    </row>
    <row r="7">
      <c r="A7" s="5" t="s">
        <v>93</v>
      </c>
      <c r="B7" s="5">
        <v>10300.0</v>
      </c>
      <c r="C7" s="15">
        <v>42768.0</v>
      </c>
      <c r="D7" s="16">
        <v>1.0</v>
      </c>
      <c r="E7" s="14">
        <v>8.0</v>
      </c>
      <c r="F7" s="14">
        <v>22.5</v>
      </c>
      <c r="G7" s="14">
        <v>22.5</v>
      </c>
      <c r="H7" s="14">
        <v>19.44</v>
      </c>
      <c r="I7" s="14">
        <v>2.0</v>
      </c>
      <c r="J7" s="14">
        <v>37.0</v>
      </c>
      <c r="K7" s="14">
        <v>82.0</v>
      </c>
      <c r="L7" s="14">
        <v>21.0</v>
      </c>
      <c r="M7" s="14">
        <v>2.0</v>
      </c>
      <c r="N7" s="14">
        <v>0.0</v>
      </c>
      <c r="O7" s="17">
        <v>42830.0</v>
      </c>
      <c r="P7" s="18">
        <v>0.8</v>
      </c>
      <c r="Q7" s="6">
        <v>18.0</v>
      </c>
      <c r="R7" s="6">
        <v>27.2</v>
      </c>
      <c r="S7" s="6">
        <v>6.0</v>
      </c>
      <c r="T7" s="6">
        <v>17.39</v>
      </c>
      <c r="U7" s="6">
        <v>3.0</v>
      </c>
      <c r="V7" s="6">
        <v>70.0</v>
      </c>
      <c r="W7" s="6">
        <v>207.0</v>
      </c>
      <c r="X7" s="6">
        <v>39.0</v>
      </c>
      <c r="Y7" s="6">
        <v>5.0</v>
      </c>
      <c r="Z7" s="6">
        <v>0.0</v>
      </c>
    </row>
    <row r="8">
      <c r="A8" s="5" t="s">
        <v>316</v>
      </c>
      <c r="B8" s="5">
        <v>7400.0</v>
      </c>
      <c r="C8" s="14" t="s">
        <v>321</v>
      </c>
      <c r="D8" s="16">
        <v>0.0</v>
      </c>
      <c r="E8" s="19"/>
      <c r="F8" s="14">
        <v>0.0</v>
      </c>
      <c r="G8" s="14">
        <v>0.0</v>
      </c>
      <c r="H8" s="14">
        <v>0.0</v>
      </c>
      <c r="I8" s="19"/>
      <c r="J8" s="19"/>
      <c r="K8" s="19"/>
      <c r="L8" s="19"/>
      <c r="M8" s="19"/>
      <c r="N8" s="19"/>
      <c r="O8" s="17">
        <v>42830.0</v>
      </c>
      <c r="P8" s="18">
        <v>0.8</v>
      </c>
      <c r="Q8" s="6">
        <v>18.0</v>
      </c>
      <c r="R8" s="6">
        <v>48.6</v>
      </c>
      <c r="S8" s="6">
        <v>43.0</v>
      </c>
      <c r="T8" s="6">
        <v>17.28</v>
      </c>
      <c r="U8" s="6">
        <v>3.0</v>
      </c>
      <c r="V8" s="6">
        <v>73.0</v>
      </c>
      <c r="W8" s="6">
        <v>194.0</v>
      </c>
      <c r="X8" s="6">
        <v>50.0</v>
      </c>
      <c r="Y8" s="6">
        <v>4.0</v>
      </c>
      <c r="Z8" s="6">
        <v>0.0</v>
      </c>
    </row>
    <row r="9">
      <c r="A9" s="5" t="s">
        <v>145</v>
      </c>
      <c r="B9" s="5">
        <v>7600.0</v>
      </c>
      <c r="C9" s="15">
        <v>42860.0</v>
      </c>
      <c r="D9" s="16">
        <v>1.0</v>
      </c>
      <c r="E9" s="14">
        <v>20.0</v>
      </c>
      <c r="F9" s="14">
        <v>56.0</v>
      </c>
      <c r="G9" s="14">
        <v>53.0</v>
      </c>
      <c r="H9" s="14">
        <v>12.9</v>
      </c>
      <c r="I9" s="14">
        <v>1.0</v>
      </c>
      <c r="J9" s="14">
        <v>55.0</v>
      </c>
      <c r="K9" s="14">
        <v>241.0</v>
      </c>
      <c r="L9" s="14">
        <v>55.0</v>
      </c>
      <c r="M9" s="14">
        <v>8.0</v>
      </c>
      <c r="N9" s="14">
        <v>0.0</v>
      </c>
      <c r="O9" s="17">
        <v>42923.0</v>
      </c>
      <c r="P9" s="18">
        <v>1.0</v>
      </c>
      <c r="Q9" s="6">
        <v>28.0</v>
      </c>
      <c r="R9" s="6">
        <v>25.1</v>
      </c>
      <c r="S9" s="6">
        <v>20.0</v>
      </c>
      <c r="T9" s="6">
        <v>17.27</v>
      </c>
      <c r="U9" s="6">
        <v>2.0</v>
      </c>
      <c r="V9" s="6">
        <v>119.0</v>
      </c>
      <c r="W9" s="6">
        <v>304.0</v>
      </c>
      <c r="X9" s="6">
        <v>75.0</v>
      </c>
      <c r="Y9" s="6">
        <v>4.0</v>
      </c>
      <c r="Z9" s="6">
        <v>0.0</v>
      </c>
    </row>
    <row r="10">
      <c r="A10" s="5" t="s">
        <v>60</v>
      </c>
      <c r="B10" s="5">
        <v>11500.0</v>
      </c>
      <c r="C10" s="15">
        <v>42829.0</v>
      </c>
      <c r="D10" s="16">
        <v>1.0</v>
      </c>
      <c r="E10" s="14">
        <v>16.0</v>
      </c>
      <c r="F10" s="14">
        <v>19.0</v>
      </c>
      <c r="G10" s="14">
        <v>6.5</v>
      </c>
      <c r="H10" s="14">
        <v>21.31</v>
      </c>
      <c r="I10" s="14">
        <v>5.0</v>
      </c>
      <c r="J10" s="14">
        <v>81.0</v>
      </c>
      <c r="K10" s="14">
        <v>162.0</v>
      </c>
      <c r="L10" s="14">
        <v>34.0</v>
      </c>
      <c r="M10" s="14">
        <v>6.0</v>
      </c>
      <c r="N10" s="14">
        <v>0.0</v>
      </c>
      <c r="O10" s="17">
        <v>42892.0</v>
      </c>
      <c r="P10" s="18">
        <v>1.0</v>
      </c>
      <c r="Q10" s="6">
        <v>24.0</v>
      </c>
      <c r="R10" s="6">
        <v>18.5</v>
      </c>
      <c r="S10" s="6">
        <v>15.0</v>
      </c>
      <c r="T10" s="6">
        <v>17.23</v>
      </c>
      <c r="U10" s="6">
        <v>3.0</v>
      </c>
      <c r="V10" s="6">
        <v>95.0</v>
      </c>
      <c r="W10" s="6">
        <v>274.0</v>
      </c>
      <c r="X10" s="6">
        <v>55.0</v>
      </c>
      <c r="Y10" s="6">
        <v>5.0</v>
      </c>
      <c r="Z10" s="6">
        <v>0.0</v>
      </c>
    </row>
    <row r="11">
      <c r="A11" s="5" t="s">
        <v>55</v>
      </c>
      <c r="B11" s="5">
        <v>8900.0</v>
      </c>
      <c r="C11" s="15">
        <v>42797.0</v>
      </c>
      <c r="D11" s="16">
        <v>1.0</v>
      </c>
      <c r="E11" s="14">
        <v>12.0</v>
      </c>
      <c r="F11" s="14">
        <v>22.0</v>
      </c>
      <c r="G11" s="14">
        <v>23.0</v>
      </c>
      <c r="H11" s="14">
        <v>16.92</v>
      </c>
      <c r="I11" s="14">
        <v>1.0</v>
      </c>
      <c r="J11" s="14">
        <v>48.0</v>
      </c>
      <c r="K11" s="14">
        <v>136.0</v>
      </c>
      <c r="L11" s="14">
        <v>28.0</v>
      </c>
      <c r="M11" s="14">
        <v>3.0</v>
      </c>
      <c r="N11" s="14">
        <v>0.0</v>
      </c>
      <c r="O11" s="17">
        <v>42892.0</v>
      </c>
      <c r="P11" s="18">
        <v>1.0</v>
      </c>
      <c r="Q11" s="6">
        <v>24.0</v>
      </c>
      <c r="R11" s="6">
        <v>14.2</v>
      </c>
      <c r="S11" s="6">
        <v>15.0</v>
      </c>
      <c r="T11" s="6">
        <v>17.02</v>
      </c>
      <c r="U11" s="6">
        <v>0.0</v>
      </c>
      <c r="V11" s="6">
        <v>102.0</v>
      </c>
      <c r="W11" s="6">
        <v>271.0</v>
      </c>
      <c r="X11" s="6">
        <v>52.0</v>
      </c>
      <c r="Y11" s="6">
        <v>7.0</v>
      </c>
      <c r="Z11" s="6">
        <v>0.0</v>
      </c>
    </row>
    <row r="12">
      <c r="A12" s="5" t="s">
        <v>80</v>
      </c>
      <c r="B12" s="5">
        <v>9600.0</v>
      </c>
      <c r="C12" s="15">
        <v>42770.0</v>
      </c>
      <c r="D12" s="16">
        <v>0.5</v>
      </c>
      <c r="E12" s="14">
        <v>12.0</v>
      </c>
      <c r="F12" s="14">
        <v>51.8</v>
      </c>
      <c r="G12" s="14">
        <v>52.5</v>
      </c>
      <c r="H12" s="14">
        <v>20.67</v>
      </c>
      <c r="I12" s="14">
        <v>3.0</v>
      </c>
      <c r="J12" s="14">
        <v>57.0</v>
      </c>
      <c r="K12" s="14">
        <v>131.0</v>
      </c>
      <c r="L12" s="14">
        <v>25.0</v>
      </c>
      <c r="M12" s="14">
        <v>0.0</v>
      </c>
      <c r="N12" s="14">
        <v>0.0</v>
      </c>
      <c r="O12" s="17">
        <v>42860.0</v>
      </c>
      <c r="P12" s="18">
        <v>1.0</v>
      </c>
      <c r="Q12" s="6">
        <v>20.0</v>
      </c>
      <c r="R12" s="6">
        <v>18.2</v>
      </c>
      <c r="S12" s="6">
        <v>24.0</v>
      </c>
      <c r="T12" s="6">
        <v>16.88</v>
      </c>
      <c r="U12" s="6">
        <v>2.0</v>
      </c>
      <c r="V12" s="6">
        <v>85.0</v>
      </c>
      <c r="W12" s="6">
        <v>209.0</v>
      </c>
      <c r="X12" s="6">
        <v>52.0</v>
      </c>
      <c r="Y12" s="6">
        <v>12.0</v>
      </c>
      <c r="Z12" s="6">
        <v>0.0</v>
      </c>
    </row>
    <row r="13">
      <c r="A13" s="5" t="s">
        <v>314</v>
      </c>
      <c r="B13" s="5">
        <v>7500.0</v>
      </c>
      <c r="C13" s="14" t="s">
        <v>321</v>
      </c>
      <c r="D13" s="16">
        <v>0.0</v>
      </c>
      <c r="E13" s="19"/>
      <c r="F13" s="14">
        <v>0.0</v>
      </c>
      <c r="G13" s="14">
        <v>0.0</v>
      </c>
      <c r="H13" s="14">
        <v>0.0</v>
      </c>
      <c r="I13" s="19"/>
      <c r="J13" s="19"/>
      <c r="K13" s="19"/>
      <c r="L13" s="19"/>
      <c r="M13" s="19"/>
      <c r="N13" s="19"/>
      <c r="O13" s="17">
        <v>42800.0</v>
      </c>
      <c r="P13" s="18">
        <v>0.5</v>
      </c>
      <c r="Q13" s="6">
        <v>17.0</v>
      </c>
      <c r="R13" s="6">
        <v>66.2</v>
      </c>
      <c r="S13" s="6">
        <v>77.0</v>
      </c>
      <c r="T13" s="6">
        <v>16.85</v>
      </c>
      <c r="U13" s="6">
        <v>3.0</v>
      </c>
      <c r="V13" s="6">
        <v>63.0</v>
      </c>
      <c r="W13" s="6">
        <v>197.0</v>
      </c>
      <c r="X13" s="6">
        <v>36.0</v>
      </c>
      <c r="Y13" s="6">
        <v>7.0</v>
      </c>
      <c r="Z13" s="6">
        <v>0.0</v>
      </c>
    </row>
    <row r="14">
      <c r="A14" s="5" t="s">
        <v>61</v>
      </c>
      <c r="B14" s="5">
        <v>8100.0</v>
      </c>
      <c r="C14" s="15">
        <v>42797.0</v>
      </c>
      <c r="D14" s="16">
        <v>1.0</v>
      </c>
      <c r="E14" s="14">
        <v>12.0</v>
      </c>
      <c r="F14" s="14">
        <v>36.3</v>
      </c>
      <c r="G14" s="14">
        <v>44.0</v>
      </c>
      <c r="H14" s="14">
        <v>15.96</v>
      </c>
      <c r="I14" s="14">
        <v>0.0</v>
      </c>
      <c r="J14" s="14">
        <v>46.0</v>
      </c>
      <c r="K14" s="14">
        <v>140.0</v>
      </c>
      <c r="L14" s="14">
        <v>27.0</v>
      </c>
      <c r="M14" s="14">
        <v>3.0</v>
      </c>
      <c r="N14" s="14">
        <v>0.0</v>
      </c>
      <c r="O14" s="17">
        <v>42923.0</v>
      </c>
      <c r="P14" s="18">
        <v>1.0</v>
      </c>
      <c r="Q14" s="6">
        <v>28.0</v>
      </c>
      <c r="R14" s="6">
        <v>25.6</v>
      </c>
      <c r="S14" s="6">
        <v>22.0</v>
      </c>
      <c r="T14" s="6">
        <v>16.79</v>
      </c>
      <c r="U14" s="6">
        <v>3.0</v>
      </c>
      <c r="V14" s="6">
        <v>110.0</v>
      </c>
      <c r="W14" s="6">
        <v>314.0</v>
      </c>
      <c r="X14" s="6">
        <v>72.0</v>
      </c>
      <c r="Y14" s="6">
        <v>5.0</v>
      </c>
      <c r="Z14" s="6">
        <v>0.0</v>
      </c>
    </row>
    <row r="15">
      <c r="A15" s="5" t="s">
        <v>33</v>
      </c>
      <c r="B15" s="5">
        <v>9200.0</v>
      </c>
      <c r="C15" s="15">
        <v>42768.0</v>
      </c>
      <c r="D15" s="16">
        <v>1.0</v>
      </c>
      <c r="E15" s="14">
        <v>8.0</v>
      </c>
      <c r="F15" s="14">
        <v>12.5</v>
      </c>
      <c r="G15" s="14">
        <v>12.5</v>
      </c>
      <c r="H15" s="14">
        <v>21.69</v>
      </c>
      <c r="I15" s="14">
        <v>2.0</v>
      </c>
      <c r="J15" s="14">
        <v>40.0</v>
      </c>
      <c r="K15" s="14">
        <v>90.0</v>
      </c>
      <c r="L15" s="14">
        <v>9.0</v>
      </c>
      <c r="M15" s="14">
        <v>3.0</v>
      </c>
      <c r="N15" s="14">
        <v>0.0</v>
      </c>
      <c r="O15" s="17">
        <v>42860.0</v>
      </c>
      <c r="P15" s="18">
        <v>1.0</v>
      </c>
      <c r="Q15" s="6">
        <v>20.0</v>
      </c>
      <c r="R15" s="6">
        <v>7.6</v>
      </c>
      <c r="S15" s="6">
        <v>5.0</v>
      </c>
      <c r="T15" s="6">
        <v>16.68</v>
      </c>
      <c r="U15" s="6">
        <v>1.0</v>
      </c>
      <c r="V15" s="6">
        <v>79.0</v>
      </c>
      <c r="W15" s="6">
        <v>230.0</v>
      </c>
      <c r="X15" s="6">
        <v>47.0</v>
      </c>
      <c r="Y15" s="6">
        <v>3.0</v>
      </c>
      <c r="Z15" s="6">
        <v>0.0</v>
      </c>
    </row>
    <row r="16">
      <c r="A16" s="5" t="s">
        <v>102</v>
      </c>
      <c r="B16" s="5">
        <v>8400.0</v>
      </c>
      <c r="C16" s="15">
        <v>42829.0</v>
      </c>
      <c r="D16" s="16">
        <v>1.0</v>
      </c>
      <c r="E16" s="14">
        <v>16.0</v>
      </c>
      <c r="F16" s="14">
        <v>40.5</v>
      </c>
      <c r="G16" s="14">
        <v>42.0</v>
      </c>
      <c r="H16" s="14">
        <v>14.44</v>
      </c>
      <c r="I16" s="14">
        <v>0.0</v>
      </c>
      <c r="J16" s="14">
        <v>56.0</v>
      </c>
      <c r="K16" s="14">
        <v>181.0</v>
      </c>
      <c r="L16" s="14">
        <v>47.0</v>
      </c>
      <c r="M16" s="14">
        <v>4.0</v>
      </c>
      <c r="N16" s="14">
        <v>0.0</v>
      </c>
      <c r="O16" s="17">
        <v>42861.0</v>
      </c>
      <c r="P16" s="18">
        <v>0.83</v>
      </c>
      <c r="Q16" s="6">
        <v>22.0</v>
      </c>
      <c r="R16" s="6">
        <v>32.5</v>
      </c>
      <c r="S16" s="6">
        <v>23.0</v>
      </c>
      <c r="T16" s="6">
        <v>16.59</v>
      </c>
      <c r="U16" s="6">
        <v>3.0</v>
      </c>
      <c r="V16" s="6">
        <v>88.0</v>
      </c>
      <c r="W16" s="6">
        <v>231.0</v>
      </c>
      <c r="X16" s="6">
        <v>71.0</v>
      </c>
      <c r="Y16" s="6">
        <v>3.0</v>
      </c>
      <c r="Z16" s="6">
        <v>0.0</v>
      </c>
    </row>
    <row r="17">
      <c r="A17" s="5" t="s">
        <v>88</v>
      </c>
      <c r="B17" s="5">
        <v>8200.0</v>
      </c>
      <c r="C17" s="15">
        <v>42860.0</v>
      </c>
      <c r="D17" s="16">
        <v>1.0</v>
      </c>
      <c r="E17" s="14">
        <v>20.0</v>
      </c>
      <c r="F17" s="14">
        <v>33.8</v>
      </c>
      <c r="G17" s="14">
        <v>41.0</v>
      </c>
      <c r="H17" s="14">
        <v>16.13</v>
      </c>
      <c r="I17" s="14">
        <v>0.0</v>
      </c>
      <c r="J17" s="14">
        <v>81.0</v>
      </c>
      <c r="K17" s="14">
        <v>222.0</v>
      </c>
      <c r="L17" s="14">
        <v>51.0</v>
      </c>
      <c r="M17" s="14">
        <v>6.0</v>
      </c>
      <c r="N17" s="14">
        <v>0.0</v>
      </c>
      <c r="O17" s="17">
        <v>42923.0</v>
      </c>
      <c r="P17" s="18">
        <v>1.0</v>
      </c>
      <c r="Q17" s="6">
        <v>28.0</v>
      </c>
      <c r="R17" s="6">
        <v>18.6</v>
      </c>
      <c r="S17" s="6">
        <v>10.0</v>
      </c>
      <c r="T17" s="6">
        <v>16.55</v>
      </c>
      <c r="U17" s="6">
        <v>2.0</v>
      </c>
      <c r="V17" s="6">
        <v>110.0</v>
      </c>
      <c r="W17" s="6">
        <v>316.0</v>
      </c>
      <c r="X17" s="6">
        <v>71.0</v>
      </c>
      <c r="Y17" s="6">
        <v>5.0</v>
      </c>
      <c r="Z17" s="6">
        <v>0.0</v>
      </c>
    </row>
    <row r="18">
      <c r="A18" s="5" t="s">
        <v>89</v>
      </c>
      <c r="B18" s="5">
        <v>7500.0</v>
      </c>
      <c r="C18" s="14" t="s">
        <v>321</v>
      </c>
      <c r="D18" s="16">
        <v>0.0</v>
      </c>
      <c r="E18" s="19"/>
      <c r="F18" s="14">
        <v>0.0</v>
      </c>
      <c r="G18" s="14">
        <v>0.0</v>
      </c>
      <c r="H18" s="14">
        <v>0.0</v>
      </c>
      <c r="I18" s="19"/>
      <c r="J18" s="19"/>
      <c r="K18" s="19"/>
      <c r="L18" s="19"/>
      <c r="M18" s="19"/>
      <c r="N18" s="19"/>
      <c r="O18" s="17">
        <v>42892.0</v>
      </c>
      <c r="P18" s="18">
        <v>1.0</v>
      </c>
      <c r="Q18" s="6">
        <v>24.0</v>
      </c>
      <c r="R18" s="6">
        <v>32.0</v>
      </c>
      <c r="S18" s="6">
        <v>30.0</v>
      </c>
      <c r="T18" s="6">
        <v>16.54</v>
      </c>
      <c r="U18" s="6">
        <v>2.0</v>
      </c>
      <c r="V18" s="6">
        <v>91.0</v>
      </c>
      <c r="W18" s="6">
        <v>280.0</v>
      </c>
      <c r="X18" s="6">
        <v>54.0</v>
      </c>
      <c r="Y18" s="6">
        <v>5.0</v>
      </c>
      <c r="Z18" s="6">
        <v>0.0</v>
      </c>
    </row>
    <row r="19">
      <c r="A19" s="5" t="s">
        <v>84</v>
      </c>
      <c r="B19" s="5">
        <v>7300.0</v>
      </c>
      <c r="C19" s="15">
        <v>42798.0</v>
      </c>
      <c r="D19" s="16">
        <v>0.75</v>
      </c>
      <c r="E19" s="14">
        <v>14.0</v>
      </c>
      <c r="F19" s="14">
        <v>51.0</v>
      </c>
      <c r="G19" s="14">
        <v>43.5</v>
      </c>
      <c r="H19" s="14">
        <v>16.14</v>
      </c>
      <c r="I19" s="14">
        <v>1.0</v>
      </c>
      <c r="J19" s="14">
        <v>54.0</v>
      </c>
      <c r="K19" s="14">
        <v>157.0</v>
      </c>
      <c r="L19" s="14">
        <v>35.0</v>
      </c>
      <c r="M19" s="14">
        <v>5.0</v>
      </c>
      <c r="N19" s="14">
        <v>0.0</v>
      </c>
      <c r="O19" s="17">
        <v>42892.0</v>
      </c>
      <c r="P19" s="18">
        <v>1.0</v>
      </c>
      <c r="Q19" s="6">
        <v>24.0</v>
      </c>
      <c r="R19" s="6">
        <v>36.2</v>
      </c>
      <c r="S19" s="6">
        <v>38.5</v>
      </c>
      <c r="T19" s="6">
        <v>16.44</v>
      </c>
      <c r="U19" s="6">
        <v>4.0</v>
      </c>
      <c r="V19" s="6">
        <v>89.0</v>
      </c>
      <c r="W19" s="6">
        <v>267.0</v>
      </c>
      <c r="X19" s="6">
        <v>68.0</v>
      </c>
      <c r="Y19" s="6">
        <v>4.0</v>
      </c>
      <c r="Z19" s="6">
        <v>0.0</v>
      </c>
    </row>
    <row r="20">
      <c r="A20" s="5" t="s">
        <v>296</v>
      </c>
      <c r="B20" s="5">
        <v>6900.0</v>
      </c>
      <c r="C20" s="14" t="s">
        <v>321</v>
      </c>
      <c r="D20" s="16">
        <v>0.0</v>
      </c>
      <c r="E20" s="19"/>
      <c r="F20" s="14">
        <v>0.0</v>
      </c>
      <c r="G20" s="14">
        <v>0.0</v>
      </c>
      <c r="H20" s="14">
        <v>0.0</v>
      </c>
      <c r="I20" s="19"/>
      <c r="J20" s="19"/>
      <c r="K20" s="19"/>
      <c r="L20" s="19"/>
      <c r="M20" s="19"/>
      <c r="N20" s="19"/>
      <c r="O20" s="17">
        <v>42831.0</v>
      </c>
      <c r="P20" s="18">
        <v>0.67</v>
      </c>
      <c r="Q20" s="6">
        <v>20.0</v>
      </c>
      <c r="R20" s="6">
        <v>63.2</v>
      </c>
      <c r="S20" s="6">
        <v>57.5</v>
      </c>
      <c r="T20" s="6">
        <v>16.43</v>
      </c>
      <c r="U20" s="6">
        <v>4.0</v>
      </c>
      <c r="V20" s="6">
        <v>78.0</v>
      </c>
      <c r="W20" s="6">
        <v>204.0</v>
      </c>
      <c r="X20" s="6">
        <v>69.0</v>
      </c>
      <c r="Y20" s="6">
        <v>5.0</v>
      </c>
      <c r="Z20" s="6">
        <v>0.0</v>
      </c>
    </row>
    <row r="21">
      <c r="A21" s="5" t="s">
        <v>94</v>
      </c>
      <c r="B21" s="5">
        <v>10700.0</v>
      </c>
      <c r="C21" s="15">
        <v>42860.0</v>
      </c>
      <c r="D21" s="16">
        <v>1.0</v>
      </c>
      <c r="E21" s="14">
        <v>20.0</v>
      </c>
      <c r="F21" s="14">
        <v>29.4</v>
      </c>
      <c r="G21" s="14">
        <v>39.0</v>
      </c>
      <c r="H21" s="14">
        <v>17.0</v>
      </c>
      <c r="I21" s="14">
        <v>3.0</v>
      </c>
      <c r="J21" s="14">
        <v>76.0</v>
      </c>
      <c r="K21" s="14">
        <v>232.0</v>
      </c>
      <c r="L21" s="14">
        <v>42.0</v>
      </c>
      <c r="M21" s="14">
        <v>7.0</v>
      </c>
      <c r="N21" s="14">
        <v>0.0</v>
      </c>
      <c r="O21" s="17">
        <v>42892.0</v>
      </c>
      <c r="P21" s="18">
        <v>1.0</v>
      </c>
      <c r="Q21" s="6">
        <v>24.0</v>
      </c>
      <c r="R21" s="6">
        <v>13.0</v>
      </c>
      <c r="S21" s="6">
        <v>11.0</v>
      </c>
      <c r="T21" s="6">
        <v>16.42</v>
      </c>
      <c r="U21" s="6">
        <v>1.0</v>
      </c>
      <c r="V21" s="6">
        <v>94.0</v>
      </c>
      <c r="W21" s="6">
        <v>275.0</v>
      </c>
      <c r="X21" s="6">
        <v>57.0</v>
      </c>
      <c r="Y21" s="6">
        <v>5.0</v>
      </c>
      <c r="Z21" s="6">
        <v>0.0</v>
      </c>
    </row>
    <row r="22">
      <c r="A22" s="5" t="s">
        <v>215</v>
      </c>
      <c r="B22" s="5">
        <v>7300.0</v>
      </c>
      <c r="C22" s="15">
        <v>42736.0</v>
      </c>
      <c r="D22" s="16">
        <v>1.0</v>
      </c>
      <c r="E22" s="14">
        <v>4.0</v>
      </c>
      <c r="F22" s="14">
        <v>32.0</v>
      </c>
      <c r="G22" s="14">
        <v>32.0</v>
      </c>
      <c r="H22" s="14">
        <v>16.75</v>
      </c>
      <c r="I22" s="14">
        <v>0.0</v>
      </c>
      <c r="J22" s="14">
        <v>17.0</v>
      </c>
      <c r="K22" s="14">
        <v>44.0</v>
      </c>
      <c r="L22" s="14">
        <v>10.0</v>
      </c>
      <c r="M22" s="14">
        <v>1.0</v>
      </c>
      <c r="N22" s="14">
        <v>0.0</v>
      </c>
      <c r="O22" s="17">
        <v>42861.0</v>
      </c>
      <c r="P22" s="18">
        <v>0.83</v>
      </c>
      <c r="Q22" s="6">
        <v>22.0</v>
      </c>
      <c r="R22" s="6">
        <v>37.2</v>
      </c>
      <c r="S22" s="6">
        <v>29.0</v>
      </c>
      <c r="T22" s="6">
        <v>16.36</v>
      </c>
      <c r="U22" s="6">
        <v>2.0</v>
      </c>
      <c r="V22" s="6">
        <v>89.0</v>
      </c>
      <c r="W22" s="6">
        <v>234.0</v>
      </c>
      <c r="X22" s="6">
        <v>62.0</v>
      </c>
      <c r="Y22" s="6">
        <v>9.0</v>
      </c>
      <c r="Z22" s="6">
        <v>0.0</v>
      </c>
    </row>
    <row r="23">
      <c r="A23" s="5" t="s">
        <v>278</v>
      </c>
      <c r="B23" s="5">
        <v>7800.0</v>
      </c>
      <c r="C23" s="15">
        <v>42768.0</v>
      </c>
      <c r="D23" s="16">
        <v>1.0</v>
      </c>
      <c r="E23" s="14">
        <v>8.0</v>
      </c>
      <c r="F23" s="14">
        <v>56.5</v>
      </c>
      <c r="G23" s="14">
        <v>56.5</v>
      </c>
      <c r="H23" s="14">
        <v>15.56</v>
      </c>
      <c r="I23" s="14">
        <v>2.0</v>
      </c>
      <c r="J23" s="14">
        <v>27.0</v>
      </c>
      <c r="K23" s="14">
        <v>88.0</v>
      </c>
      <c r="L23" s="14">
        <v>21.0</v>
      </c>
      <c r="M23" s="14">
        <v>6.0</v>
      </c>
      <c r="N23" s="14">
        <v>0.0</v>
      </c>
      <c r="O23" s="17">
        <v>42892.0</v>
      </c>
      <c r="P23" s="18">
        <v>1.0</v>
      </c>
      <c r="Q23" s="6">
        <v>24.0</v>
      </c>
      <c r="R23" s="6">
        <v>33.7</v>
      </c>
      <c r="S23" s="6">
        <v>35.5</v>
      </c>
      <c r="T23" s="6">
        <v>16.29</v>
      </c>
      <c r="U23" s="6">
        <v>5.0</v>
      </c>
      <c r="V23" s="6">
        <v>86.0</v>
      </c>
      <c r="W23" s="6">
        <v>269.0</v>
      </c>
      <c r="X23" s="6">
        <v>61.0</v>
      </c>
      <c r="Y23" s="6">
        <v>11.0</v>
      </c>
      <c r="Z23" s="6">
        <v>0.0</v>
      </c>
    </row>
    <row r="24">
      <c r="A24" s="5" t="s">
        <v>134</v>
      </c>
      <c r="B24" s="5">
        <v>7700.0</v>
      </c>
      <c r="C24" s="15">
        <v>42829.0</v>
      </c>
      <c r="D24" s="16">
        <v>1.0</v>
      </c>
      <c r="E24" s="14">
        <v>16.0</v>
      </c>
      <c r="F24" s="14">
        <v>48.0</v>
      </c>
      <c r="G24" s="14">
        <v>52.0</v>
      </c>
      <c r="H24" s="14">
        <v>14.41</v>
      </c>
      <c r="I24" s="14">
        <v>0.0</v>
      </c>
      <c r="J24" s="14">
        <v>57.0</v>
      </c>
      <c r="K24" s="14">
        <v>179.0</v>
      </c>
      <c r="L24" s="14">
        <v>44.0</v>
      </c>
      <c r="M24" s="14">
        <v>8.0</v>
      </c>
      <c r="N24" s="14">
        <v>0.0</v>
      </c>
      <c r="O24" s="17">
        <v>42892.0</v>
      </c>
      <c r="P24" s="18">
        <v>1.0</v>
      </c>
      <c r="Q24" s="6">
        <v>24.0</v>
      </c>
      <c r="R24" s="6">
        <v>28.0</v>
      </c>
      <c r="S24" s="6">
        <v>23.5</v>
      </c>
      <c r="T24" s="6">
        <v>16.25</v>
      </c>
      <c r="U24" s="6">
        <v>3.0</v>
      </c>
      <c r="V24" s="6">
        <v>89.0</v>
      </c>
      <c r="W24" s="6">
        <v>274.0</v>
      </c>
      <c r="X24" s="6">
        <v>56.0</v>
      </c>
      <c r="Y24" s="6">
        <v>10.0</v>
      </c>
      <c r="Z24" s="6">
        <v>0.0</v>
      </c>
    </row>
    <row r="25">
      <c r="A25" s="5" t="s">
        <v>287</v>
      </c>
      <c r="B25" s="5">
        <v>8600.0</v>
      </c>
      <c r="C25" s="14" t="s">
        <v>321</v>
      </c>
      <c r="D25" s="16">
        <v>0.0</v>
      </c>
      <c r="E25" s="19"/>
      <c r="F25" s="14">
        <v>0.0</v>
      </c>
      <c r="G25" s="14">
        <v>0.0</v>
      </c>
      <c r="H25" s="14">
        <v>0.0</v>
      </c>
      <c r="I25" s="19"/>
      <c r="J25" s="19"/>
      <c r="K25" s="19"/>
      <c r="L25" s="19"/>
      <c r="M25" s="19"/>
      <c r="N25" s="19"/>
      <c r="O25" s="17">
        <v>42829.0</v>
      </c>
      <c r="P25" s="18">
        <v>1.0</v>
      </c>
      <c r="Q25" s="6">
        <v>16.0</v>
      </c>
      <c r="R25" s="6">
        <v>26.0</v>
      </c>
      <c r="S25" s="6">
        <v>23.0</v>
      </c>
      <c r="T25" s="6">
        <v>16.19</v>
      </c>
      <c r="U25" s="6">
        <v>3.0</v>
      </c>
      <c r="V25" s="6">
        <v>53.0</v>
      </c>
      <c r="W25" s="6">
        <v>194.0</v>
      </c>
      <c r="X25" s="6">
        <v>34.0</v>
      </c>
      <c r="Y25" s="6">
        <v>4.0</v>
      </c>
      <c r="Z25" s="6">
        <v>0.0</v>
      </c>
    </row>
    <row r="26">
      <c r="A26" s="5" t="s">
        <v>64</v>
      </c>
      <c r="B26" s="5">
        <v>7900.0</v>
      </c>
      <c r="C26" s="15">
        <v>42829.0</v>
      </c>
      <c r="D26" s="16">
        <v>1.0</v>
      </c>
      <c r="E26" s="14">
        <v>16.0</v>
      </c>
      <c r="F26" s="14">
        <v>25.5</v>
      </c>
      <c r="G26" s="14">
        <v>23.0</v>
      </c>
      <c r="H26" s="14">
        <v>16.38</v>
      </c>
      <c r="I26" s="14">
        <v>2.0</v>
      </c>
      <c r="J26" s="14">
        <v>55.0</v>
      </c>
      <c r="K26" s="14">
        <v>197.0</v>
      </c>
      <c r="L26" s="14">
        <v>33.0</v>
      </c>
      <c r="M26" s="14">
        <v>1.0</v>
      </c>
      <c r="N26" s="14">
        <v>0.0</v>
      </c>
      <c r="O26" s="17">
        <v>42831.0</v>
      </c>
      <c r="P26" s="18">
        <v>0.67</v>
      </c>
      <c r="Q26" s="6">
        <v>20.0</v>
      </c>
      <c r="R26" s="6">
        <v>47.2</v>
      </c>
      <c r="S26" s="6">
        <v>36.5</v>
      </c>
      <c r="T26" s="6">
        <v>16.13</v>
      </c>
      <c r="U26" s="6">
        <v>0.0</v>
      </c>
      <c r="V26" s="6">
        <v>81.0</v>
      </c>
      <c r="W26" s="6">
        <v>222.0</v>
      </c>
      <c r="X26" s="6">
        <v>51.0</v>
      </c>
      <c r="Y26" s="6">
        <v>6.0</v>
      </c>
      <c r="Z26" s="6">
        <v>0.0</v>
      </c>
    </row>
    <row r="27">
      <c r="A27" s="5" t="s">
        <v>213</v>
      </c>
      <c r="B27" s="5">
        <v>9100.0</v>
      </c>
      <c r="C27" s="15">
        <v>42768.0</v>
      </c>
      <c r="D27" s="16">
        <v>1.0</v>
      </c>
      <c r="E27" s="14">
        <v>8.0</v>
      </c>
      <c r="F27" s="14">
        <v>40.5</v>
      </c>
      <c r="G27" s="14">
        <v>40.5</v>
      </c>
      <c r="H27" s="14">
        <v>18.5</v>
      </c>
      <c r="I27" s="14">
        <v>3.0</v>
      </c>
      <c r="J27" s="14">
        <v>32.0</v>
      </c>
      <c r="K27" s="14">
        <v>85.0</v>
      </c>
      <c r="L27" s="14">
        <v>19.0</v>
      </c>
      <c r="M27" s="14">
        <v>5.0</v>
      </c>
      <c r="N27" s="14">
        <v>0.0</v>
      </c>
      <c r="O27" s="17">
        <v>42860.0</v>
      </c>
      <c r="P27" s="18">
        <v>1.0</v>
      </c>
      <c r="Q27" s="6">
        <v>20.0</v>
      </c>
      <c r="R27" s="6">
        <v>20.6</v>
      </c>
      <c r="S27" s="6">
        <v>17.0</v>
      </c>
      <c r="T27" s="6">
        <v>16.0</v>
      </c>
      <c r="U27" s="6">
        <v>2.0</v>
      </c>
      <c r="V27" s="6">
        <v>78.0</v>
      </c>
      <c r="W27" s="6">
        <v>213.0</v>
      </c>
      <c r="X27" s="6">
        <v>61.0</v>
      </c>
      <c r="Y27" s="6">
        <v>6.0</v>
      </c>
      <c r="Z27" s="6">
        <v>0.0</v>
      </c>
    </row>
    <row r="28">
      <c r="A28" s="5" t="s">
        <v>117</v>
      </c>
      <c r="B28" s="5">
        <v>7200.0</v>
      </c>
      <c r="C28" s="14" t="s">
        <v>321</v>
      </c>
      <c r="D28" s="16">
        <v>0.0</v>
      </c>
      <c r="E28" s="19"/>
      <c r="F28" s="14">
        <v>0.0</v>
      </c>
      <c r="G28" s="14">
        <v>0.0</v>
      </c>
      <c r="H28" s="14">
        <v>0.0</v>
      </c>
      <c r="I28" s="19"/>
      <c r="J28" s="19"/>
      <c r="K28" s="19"/>
      <c r="L28" s="19"/>
      <c r="M28" s="19"/>
      <c r="N28" s="19"/>
      <c r="O28" s="17">
        <v>42860.0</v>
      </c>
      <c r="P28" s="18">
        <v>1.0</v>
      </c>
      <c r="Q28" s="6">
        <v>20.0</v>
      </c>
      <c r="R28" s="6">
        <v>31.2</v>
      </c>
      <c r="S28" s="6">
        <v>30.0</v>
      </c>
      <c r="T28" s="6">
        <v>15.85</v>
      </c>
      <c r="U28" s="6">
        <v>2.0</v>
      </c>
      <c r="V28" s="6">
        <v>71.0</v>
      </c>
      <c r="W28" s="6">
        <v>234.0</v>
      </c>
      <c r="X28" s="6">
        <v>48.0</v>
      </c>
      <c r="Y28" s="6">
        <v>5.0</v>
      </c>
      <c r="Z28" s="6">
        <v>0.0</v>
      </c>
    </row>
    <row r="29">
      <c r="A29" s="5" t="s">
        <v>312</v>
      </c>
      <c r="B29" s="5">
        <v>6900.0</v>
      </c>
      <c r="C29" s="14" t="s">
        <v>321</v>
      </c>
      <c r="D29" s="16">
        <v>0.0</v>
      </c>
      <c r="E29" s="19"/>
      <c r="F29" s="14">
        <v>0.0</v>
      </c>
      <c r="G29" s="14">
        <v>0.0</v>
      </c>
      <c r="H29" s="14">
        <v>0.0</v>
      </c>
      <c r="I29" s="19"/>
      <c r="J29" s="19"/>
      <c r="K29" s="19"/>
      <c r="L29" s="19"/>
      <c r="M29" s="19"/>
      <c r="N29" s="19"/>
      <c r="O29" s="17">
        <v>42861.0</v>
      </c>
      <c r="P29" s="18">
        <v>0.83</v>
      </c>
      <c r="Q29" s="6">
        <v>22.0</v>
      </c>
      <c r="R29" s="6">
        <v>34.0</v>
      </c>
      <c r="S29" s="6">
        <v>18.5</v>
      </c>
      <c r="T29" s="6">
        <v>15.77</v>
      </c>
      <c r="U29" s="6">
        <v>3.0</v>
      </c>
      <c r="V29" s="6">
        <v>81.0</v>
      </c>
      <c r="W29" s="6">
        <v>239.0</v>
      </c>
      <c r="X29" s="6">
        <v>67.0</v>
      </c>
      <c r="Y29" s="6">
        <v>6.0</v>
      </c>
      <c r="Z29" s="6">
        <v>0.0</v>
      </c>
    </row>
    <row r="30">
      <c r="A30" s="5" t="s">
        <v>277</v>
      </c>
      <c r="B30" s="5">
        <v>7500.0</v>
      </c>
      <c r="C30" s="15">
        <v>42736.0</v>
      </c>
      <c r="D30" s="16">
        <v>1.0</v>
      </c>
      <c r="E30" s="14">
        <v>4.0</v>
      </c>
      <c r="F30" s="14">
        <v>56.0</v>
      </c>
      <c r="G30" s="14">
        <v>56.0</v>
      </c>
      <c r="H30" s="14">
        <v>13.13</v>
      </c>
      <c r="I30" s="14">
        <v>0.0</v>
      </c>
      <c r="J30" s="14">
        <v>11.0</v>
      </c>
      <c r="K30" s="14">
        <v>50.0</v>
      </c>
      <c r="L30" s="14">
        <v>11.0</v>
      </c>
      <c r="M30" s="14">
        <v>0.0</v>
      </c>
      <c r="N30" s="14">
        <v>0.0</v>
      </c>
      <c r="O30" s="17">
        <v>42830.0</v>
      </c>
      <c r="P30" s="18">
        <v>0.8</v>
      </c>
      <c r="Q30" s="6">
        <v>18.0</v>
      </c>
      <c r="R30" s="6">
        <v>46.8</v>
      </c>
      <c r="S30" s="6">
        <v>42.0</v>
      </c>
      <c r="T30" s="6">
        <v>15.72</v>
      </c>
      <c r="U30" s="6">
        <v>3.0</v>
      </c>
      <c r="V30" s="6">
        <v>58.0</v>
      </c>
      <c r="W30" s="6">
        <v>219.0</v>
      </c>
      <c r="X30" s="6">
        <v>39.0</v>
      </c>
      <c r="Y30" s="6">
        <v>5.0</v>
      </c>
      <c r="Z30" s="6">
        <v>0.0</v>
      </c>
    </row>
    <row r="31">
      <c r="A31" s="5" t="s">
        <v>53</v>
      </c>
      <c r="B31" s="5">
        <v>8500.0</v>
      </c>
      <c r="C31" s="15">
        <v>42860.0</v>
      </c>
      <c r="D31" s="16">
        <v>1.0</v>
      </c>
      <c r="E31" s="14">
        <v>20.0</v>
      </c>
      <c r="F31" s="14">
        <v>24.2</v>
      </c>
      <c r="G31" s="14">
        <v>24.0</v>
      </c>
      <c r="H31" s="14">
        <v>17.53</v>
      </c>
      <c r="I31" s="14">
        <v>1.0</v>
      </c>
      <c r="J31" s="14">
        <v>88.0</v>
      </c>
      <c r="K31" s="14">
        <v>218.0</v>
      </c>
      <c r="L31" s="14">
        <v>45.0</v>
      </c>
      <c r="M31" s="14">
        <v>8.0</v>
      </c>
      <c r="N31" s="14">
        <v>0.0</v>
      </c>
      <c r="O31" s="17">
        <v>42861.0</v>
      </c>
      <c r="P31" s="18">
        <v>0.83</v>
      </c>
      <c r="Q31" s="6">
        <v>22.0</v>
      </c>
      <c r="R31" s="6">
        <v>40.2</v>
      </c>
      <c r="S31" s="6">
        <v>32.0</v>
      </c>
      <c r="T31" s="6">
        <v>15.64</v>
      </c>
      <c r="U31" s="6">
        <v>2.0</v>
      </c>
      <c r="V31" s="6">
        <v>79.0</v>
      </c>
      <c r="W31" s="6">
        <v>251.0</v>
      </c>
      <c r="X31" s="6">
        <v>59.0</v>
      </c>
      <c r="Y31" s="6">
        <v>5.0</v>
      </c>
      <c r="Z31" s="6">
        <v>0.0</v>
      </c>
    </row>
    <row r="32">
      <c r="A32" s="5" t="s">
        <v>59</v>
      </c>
      <c r="B32" s="5">
        <v>8300.0</v>
      </c>
      <c r="C32" s="15">
        <v>42860.0</v>
      </c>
      <c r="D32" s="16">
        <v>1.0</v>
      </c>
      <c r="E32" s="14">
        <v>20.0</v>
      </c>
      <c r="F32" s="14">
        <v>22.2</v>
      </c>
      <c r="G32" s="14">
        <v>13.0</v>
      </c>
      <c r="H32" s="14">
        <v>17.05</v>
      </c>
      <c r="I32" s="14">
        <v>2.0</v>
      </c>
      <c r="J32" s="14">
        <v>73.0</v>
      </c>
      <c r="K32" s="14">
        <v>249.0</v>
      </c>
      <c r="L32" s="14">
        <v>35.0</v>
      </c>
      <c r="M32" s="14">
        <v>1.0</v>
      </c>
      <c r="N32" s="14">
        <v>0.0</v>
      </c>
      <c r="O32" s="17">
        <v>42861.0</v>
      </c>
      <c r="P32" s="18">
        <v>0.83</v>
      </c>
      <c r="Q32" s="6">
        <v>22.0</v>
      </c>
      <c r="R32" s="6">
        <v>37.5</v>
      </c>
      <c r="S32" s="6">
        <v>31.0</v>
      </c>
      <c r="T32" s="6">
        <v>15.61</v>
      </c>
      <c r="U32" s="6">
        <v>1.0</v>
      </c>
      <c r="V32" s="6">
        <v>80.0</v>
      </c>
      <c r="W32" s="6">
        <v>255.0</v>
      </c>
      <c r="X32" s="6">
        <v>56.0</v>
      </c>
      <c r="Y32" s="6">
        <v>4.0</v>
      </c>
      <c r="Z32" s="6">
        <v>0.0</v>
      </c>
    </row>
    <row r="33">
      <c r="A33" s="5" t="s">
        <v>281</v>
      </c>
      <c r="B33" s="5">
        <v>7000.0</v>
      </c>
      <c r="C33" s="14" t="s">
        <v>321</v>
      </c>
      <c r="D33" s="16">
        <v>0.0</v>
      </c>
      <c r="E33" s="19"/>
      <c r="F33" s="14">
        <v>0.0</v>
      </c>
      <c r="G33" s="14">
        <v>0.0</v>
      </c>
      <c r="H33" s="14">
        <v>0.0</v>
      </c>
      <c r="I33" s="19"/>
      <c r="J33" s="19"/>
      <c r="K33" s="19"/>
      <c r="L33" s="19"/>
      <c r="M33" s="19"/>
      <c r="N33" s="19"/>
      <c r="O33" s="17">
        <v>42832.0</v>
      </c>
      <c r="P33" s="18">
        <v>0.57</v>
      </c>
      <c r="Q33" s="6">
        <v>22.0</v>
      </c>
      <c r="R33" s="6">
        <v>61.1</v>
      </c>
      <c r="S33" s="6">
        <v>65.0</v>
      </c>
      <c r="T33" s="6">
        <v>15.48</v>
      </c>
      <c r="U33" s="6">
        <v>1.0</v>
      </c>
      <c r="V33" s="6">
        <v>82.0</v>
      </c>
      <c r="W33" s="6">
        <v>249.0</v>
      </c>
      <c r="X33" s="6">
        <v>52.0</v>
      </c>
      <c r="Y33" s="6">
        <v>12.0</v>
      </c>
      <c r="Z33" s="6">
        <v>0.0</v>
      </c>
    </row>
    <row r="34">
      <c r="A34" s="5" t="s">
        <v>97</v>
      </c>
      <c r="B34" s="5">
        <v>8000.0</v>
      </c>
      <c r="C34" s="15">
        <v>42829.0</v>
      </c>
      <c r="D34" s="16">
        <v>1.0</v>
      </c>
      <c r="E34" s="14">
        <v>16.0</v>
      </c>
      <c r="F34" s="14">
        <v>38.3</v>
      </c>
      <c r="G34" s="14">
        <v>40.5</v>
      </c>
      <c r="H34" s="14">
        <v>14.72</v>
      </c>
      <c r="I34" s="14">
        <v>0.0</v>
      </c>
      <c r="J34" s="14">
        <v>56.0</v>
      </c>
      <c r="K34" s="14">
        <v>186.0</v>
      </c>
      <c r="L34" s="14">
        <v>41.0</v>
      </c>
      <c r="M34" s="14">
        <v>5.0</v>
      </c>
      <c r="N34" s="14">
        <v>0.0</v>
      </c>
      <c r="O34" s="17">
        <v>42894.0</v>
      </c>
      <c r="P34" s="18">
        <v>0.75</v>
      </c>
      <c r="Q34" s="6">
        <v>28.0</v>
      </c>
      <c r="R34" s="6">
        <v>37.9</v>
      </c>
      <c r="S34" s="6">
        <v>20.0</v>
      </c>
      <c r="T34" s="6">
        <v>15.45</v>
      </c>
      <c r="U34" s="6">
        <v>2.0</v>
      </c>
      <c r="V34" s="6">
        <v>96.0</v>
      </c>
      <c r="W34" s="6">
        <v>336.0</v>
      </c>
      <c r="X34" s="6">
        <v>61.0</v>
      </c>
      <c r="Y34" s="6">
        <v>9.0</v>
      </c>
      <c r="Z34" s="6">
        <v>0.0</v>
      </c>
    </row>
    <row r="35">
      <c r="A35" s="5" t="s">
        <v>118</v>
      </c>
      <c r="B35" s="5">
        <v>7700.0</v>
      </c>
      <c r="C35" s="15">
        <v>42829.0</v>
      </c>
      <c r="D35" s="16">
        <v>1.0</v>
      </c>
      <c r="E35" s="14">
        <v>16.0</v>
      </c>
      <c r="F35" s="14">
        <v>52.3</v>
      </c>
      <c r="G35" s="14">
        <v>52.5</v>
      </c>
      <c r="H35" s="14">
        <v>13.56</v>
      </c>
      <c r="I35" s="14">
        <v>0.0</v>
      </c>
      <c r="J35" s="14">
        <v>52.0</v>
      </c>
      <c r="K35" s="14">
        <v>181.0</v>
      </c>
      <c r="L35" s="14">
        <v>51.0</v>
      </c>
      <c r="M35" s="14">
        <v>4.0</v>
      </c>
      <c r="N35" s="14">
        <v>0.0</v>
      </c>
      <c r="O35" s="17">
        <v>42830.0</v>
      </c>
      <c r="P35" s="18">
        <v>0.8</v>
      </c>
      <c r="Q35" s="6">
        <v>18.0</v>
      </c>
      <c r="R35" s="6">
        <v>32.6</v>
      </c>
      <c r="S35" s="6">
        <v>13.0</v>
      </c>
      <c r="T35" s="6">
        <v>15.44</v>
      </c>
      <c r="U35" s="6">
        <v>2.0</v>
      </c>
      <c r="V35" s="6">
        <v>62.0</v>
      </c>
      <c r="W35" s="6">
        <v>207.0</v>
      </c>
      <c r="X35" s="6">
        <v>51.0</v>
      </c>
      <c r="Y35" s="6">
        <v>2.0</v>
      </c>
      <c r="Z35" s="6">
        <v>0.0</v>
      </c>
    </row>
    <row r="36">
      <c r="A36" s="5" t="s">
        <v>98</v>
      </c>
      <c r="B36" s="5">
        <v>7100.0</v>
      </c>
      <c r="C36" s="15">
        <v>42736.0</v>
      </c>
      <c r="D36" s="16">
        <v>1.0</v>
      </c>
      <c r="E36" s="14">
        <v>4.0</v>
      </c>
      <c r="F36" s="14">
        <v>23.0</v>
      </c>
      <c r="G36" s="14">
        <v>23.0</v>
      </c>
      <c r="H36" s="14">
        <v>19.5</v>
      </c>
      <c r="I36" s="14">
        <v>0.0</v>
      </c>
      <c r="J36" s="14">
        <v>22.0</v>
      </c>
      <c r="K36" s="14">
        <v>37.0</v>
      </c>
      <c r="L36" s="14">
        <v>13.0</v>
      </c>
      <c r="M36" s="14">
        <v>0.0</v>
      </c>
      <c r="N36" s="14">
        <v>0.0</v>
      </c>
      <c r="O36" s="17">
        <v>42893.0</v>
      </c>
      <c r="P36" s="18">
        <v>0.86</v>
      </c>
      <c r="Q36" s="6">
        <v>25.0</v>
      </c>
      <c r="R36" s="6">
        <v>50.4</v>
      </c>
      <c r="S36" s="6">
        <v>72.0</v>
      </c>
      <c r="T36" s="6">
        <v>15.4</v>
      </c>
      <c r="U36" s="6">
        <v>2.0</v>
      </c>
      <c r="V36" s="6">
        <v>91.0</v>
      </c>
      <c r="W36" s="6">
        <v>279.0</v>
      </c>
      <c r="X36" s="6">
        <v>69.0</v>
      </c>
      <c r="Y36" s="6">
        <v>9.0</v>
      </c>
      <c r="Z36" s="6">
        <v>0.0</v>
      </c>
    </row>
    <row r="37">
      <c r="A37" s="5" t="s">
        <v>196</v>
      </c>
      <c r="B37" s="5">
        <v>7300.0</v>
      </c>
      <c r="C37" s="15">
        <v>42736.0</v>
      </c>
      <c r="D37" s="16">
        <v>1.0</v>
      </c>
      <c r="E37" s="14">
        <v>4.0</v>
      </c>
      <c r="F37" s="14">
        <v>24.0</v>
      </c>
      <c r="G37" s="14">
        <v>24.0</v>
      </c>
      <c r="H37" s="14">
        <v>15.63</v>
      </c>
      <c r="I37" s="14">
        <v>0.0</v>
      </c>
      <c r="J37" s="14">
        <v>13.0</v>
      </c>
      <c r="K37" s="14">
        <v>54.0</v>
      </c>
      <c r="L37" s="14">
        <v>3.0</v>
      </c>
      <c r="M37" s="14">
        <v>2.0</v>
      </c>
      <c r="N37" s="14">
        <v>0.0</v>
      </c>
      <c r="O37" s="17">
        <v>42831.0</v>
      </c>
      <c r="P37" s="18">
        <v>0.67</v>
      </c>
      <c r="Q37" s="6">
        <v>20.0</v>
      </c>
      <c r="R37" s="6">
        <v>47.7</v>
      </c>
      <c r="S37" s="6">
        <v>41.0</v>
      </c>
      <c r="T37" s="6">
        <v>15.35</v>
      </c>
      <c r="U37" s="6">
        <v>0.0</v>
      </c>
      <c r="V37" s="6">
        <v>76.0</v>
      </c>
      <c r="W37" s="6">
        <v>224.0</v>
      </c>
      <c r="X37" s="6">
        <v>54.0</v>
      </c>
      <c r="Y37" s="6">
        <v>6.0</v>
      </c>
      <c r="Z37" s="6">
        <v>0.0</v>
      </c>
    </row>
    <row r="38">
      <c r="A38" s="5" t="s">
        <v>289</v>
      </c>
      <c r="B38" s="5">
        <v>7200.0</v>
      </c>
      <c r="C38" s="14" t="s">
        <v>321</v>
      </c>
      <c r="D38" s="16">
        <v>0.0</v>
      </c>
      <c r="E38" s="19"/>
      <c r="F38" s="14">
        <v>0.0</v>
      </c>
      <c r="G38" s="14">
        <v>0.0</v>
      </c>
      <c r="H38" s="14">
        <v>0.0</v>
      </c>
      <c r="I38" s="19"/>
      <c r="J38" s="19"/>
      <c r="K38" s="19"/>
      <c r="L38" s="19"/>
      <c r="M38" s="19"/>
      <c r="N38" s="19"/>
      <c r="O38" s="17">
        <v>42862.0</v>
      </c>
      <c r="P38" s="18">
        <v>0.71</v>
      </c>
      <c r="Q38" s="6">
        <v>24.0</v>
      </c>
      <c r="R38" s="6">
        <v>48.3</v>
      </c>
      <c r="S38" s="6">
        <v>33.0</v>
      </c>
      <c r="T38" s="6">
        <v>15.31</v>
      </c>
      <c r="U38" s="6">
        <v>2.0</v>
      </c>
      <c r="V38" s="6">
        <v>87.0</v>
      </c>
      <c r="W38" s="6">
        <v>268.0</v>
      </c>
      <c r="X38" s="6">
        <v>63.0</v>
      </c>
      <c r="Y38" s="6">
        <v>12.0</v>
      </c>
      <c r="Z38" s="6">
        <v>0.0</v>
      </c>
    </row>
    <row r="39">
      <c r="A39" s="5" t="s">
        <v>275</v>
      </c>
      <c r="B39" s="5">
        <v>7000.0</v>
      </c>
      <c r="C39" s="15">
        <v>42736.0</v>
      </c>
      <c r="D39" s="16">
        <v>1.0</v>
      </c>
      <c r="E39" s="14">
        <v>4.0</v>
      </c>
      <c r="F39" s="14">
        <v>56.0</v>
      </c>
      <c r="G39" s="14">
        <v>56.0</v>
      </c>
      <c r="H39" s="14">
        <v>15.25</v>
      </c>
      <c r="I39" s="14">
        <v>0.0</v>
      </c>
      <c r="J39" s="14">
        <v>16.0</v>
      </c>
      <c r="K39" s="14">
        <v>42.0</v>
      </c>
      <c r="L39" s="14">
        <v>12.0</v>
      </c>
      <c r="M39" s="14">
        <v>2.0</v>
      </c>
      <c r="N39" s="14">
        <v>0.0</v>
      </c>
      <c r="O39" s="17">
        <v>42861.0</v>
      </c>
      <c r="P39" s="18">
        <v>0.83</v>
      </c>
      <c r="Q39" s="6">
        <v>22.0</v>
      </c>
      <c r="R39" s="6">
        <v>42.7</v>
      </c>
      <c r="S39" s="6">
        <v>37.5</v>
      </c>
      <c r="T39" s="6">
        <v>15.14</v>
      </c>
      <c r="U39" s="6">
        <v>1.0</v>
      </c>
      <c r="V39" s="6">
        <v>76.0</v>
      </c>
      <c r="W39" s="6">
        <v>260.0</v>
      </c>
      <c r="X39" s="6">
        <v>52.0</v>
      </c>
      <c r="Y39" s="6">
        <v>7.0</v>
      </c>
      <c r="Z39" s="6">
        <v>0.0</v>
      </c>
    </row>
    <row r="40">
      <c r="A40" s="5" t="s">
        <v>67</v>
      </c>
      <c r="B40" s="5">
        <v>7100.0</v>
      </c>
      <c r="C40" s="15">
        <v>42829.0</v>
      </c>
      <c r="D40" s="16">
        <v>1.0</v>
      </c>
      <c r="E40" s="14">
        <v>16.0</v>
      </c>
      <c r="F40" s="14">
        <v>31.3</v>
      </c>
      <c r="G40" s="14">
        <v>23.5</v>
      </c>
      <c r="H40" s="14">
        <v>16.56</v>
      </c>
      <c r="I40" s="14">
        <v>1.0</v>
      </c>
      <c r="J40" s="14">
        <v>67.0</v>
      </c>
      <c r="K40" s="14">
        <v>168.0</v>
      </c>
      <c r="L40" s="14">
        <v>48.0</v>
      </c>
      <c r="M40" s="14">
        <v>4.0</v>
      </c>
      <c r="N40" s="14">
        <v>0.0</v>
      </c>
      <c r="O40" s="17">
        <v>42893.0</v>
      </c>
      <c r="P40" s="18">
        <v>0.86</v>
      </c>
      <c r="Q40" s="6">
        <v>26.0</v>
      </c>
      <c r="R40" s="6">
        <v>47.7</v>
      </c>
      <c r="S40" s="6">
        <v>57.0</v>
      </c>
      <c r="T40" s="6">
        <v>15.06</v>
      </c>
      <c r="U40" s="6">
        <v>2.0</v>
      </c>
      <c r="V40" s="6">
        <v>91.0</v>
      </c>
      <c r="W40" s="6">
        <v>294.0</v>
      </c>
      <c r="X40" s="6">
        <v>73.0</v>
      </c>
      <c r="Y40" s="6">
        <v>8.0</v>
      </c>
      <c r="Z40" s="6">
        <v>0.0</v>
      </c>
    </row>
    <row r="41">
      <c r="A41" s="5" t="s">
        <v>49</v>
      </c>
      <c r="B41" s="5">
        <v>7600.0</v>
      </c>
      <c r="C41" s="15">
        <v>42829.0</v>
      </c>
      <c r="D41" s="16">
        <v>1.0</v>
      </c>
      <c r="E41" s="14">
        <v>16.0</v>
      </c>
      <c r="F41" s="14">
        <v>13.0</v>
      </c>
      <c r="G41" s="14">
        <v>10.0</v>
      </c>
      <c r="H41" s="14">
        <v>18.31</v>
      </c>
      <c r="I41" s="14">
        <v>0.0</v>
      </c>
      <c r="J41" s="14">
        <v>75.0</v>
      </c>
      <c r="K41" s="14">
        <v>176.0</v>
      </c>
      <c r="L41" s="14">
        <v>34.0</v>
      </c>
      <c r="M41" s="14">
        <v>3.0</v>
      </c>
      <c r="N41" s="14">
        <v>0.0</v>
      </c>
      <c r="O41" s="17">
        <v>42892.0</v>
      </c>
      <c r="P41" s="18">
        <v>1.0</v>
      </c>
      <c r="Q41" s="6">
        <v>24.0</v>
      </c>
      <c r="R41" s="6">
        <v>33.3</v>
      </c>
      <c r="S41" s="6">
        <v>27.0</v>
      </c>
      <c r="T41" s="6">
        <v>15.06</v>
      </c>
      <c r="U41" s="6">
        <v>3.0</v>
      </c>
      <c r="V41" s="6">
        <v>82.0</v>
      </c>
      <c r="W41" s="6">
        <v>268.0</v>
      </c>
      <c r="X41" s="6">
        <v>73.0</v>
      </c>
      <c r="Y41" s="6">
        <v>6.0</v>
      </c>
      <c r="Z41" s="6">
        <v>0.0</v>
      </c>
    </row>
    <row r="42">
      <c r="A42" s="5" t="s">
        <v>74</v>
      </c>
      <c r="B42" s="5">
        <v>7400.0</v>
      </c>
      <c r="C42" s="14" t="s">
        <v>321</v>
      </c>
      <c r="D42" s="16">
        <v>0.0</v>
      </c>
      <c r="E42" s="19"/>
      <c r="F42" s="14">
        <v>0.0</v>
      </c>
      <c r="G42" s="14">
        <v>0.0</v>
      </c>
      <c r="H42" s="14">
        <v>0.0</v>
      </c>
      <c r="I42" s="19"/>
      <c r="J42" s="19"/>
      <c r="K42" s="19"/>
      <c r="L42" s="19"/>
      <c r="M42" s="19"/>
      <c r="N42" s="19"/>
      <c r="O42" s="17">
        <v>42800.0</v>
      </c>
      <c r="P42" s="18">
        <v>0.5</v>
      </c>
      <c r="Q42" s="6">
        <v>18.0</v>
      </c>
      <c r="R42" s="6">
        <v>72.0</v>
      </c>
      <c r="S42" s="6">
        <v>81.0</v>
      </c>
      <c r="T42" s="6">
        <v>14.86</v>
      </c>
      <c r="U42" s="6">
        <v>2.0</v>
      </c>
      <c r="V42" s="6">
        <v>61.0</v>
      </c>
      <c r="W42" s="6">
        <v>202.0</v>
      </c>
      <c r="X42" s="6">
        <v>53.0</v>
      </c>
      <c r="Y42" s="6">
        <v>6.0</v>
      </c>
      <c r="Z42" s="6">
        <v>0.0</v>
      </c>
    </row>
    <row r="43">
      <c r="A43" s="5" t="s">
        <v>291</v>
      </c>
      <c r="B43" s="5">
        <v>6900.0</v>
      </c>
      <c r="C43" s="14" t="s">
        <v>321</v>
      </c>
      <c r="D43" s="16">
        <v>0.0</v>
      </c>
      <c r="E43" s="19"/>
      <c r="F43" s="14">
        <v>0.0</v>
      </c>
      <c r="G43" s="14">
        <v>0.0</v>
      </c>
      <c r="H43" s="14">
        <v>0.0</v>
      </c>
      <c r="I43" s="19"/>
      <c r="J43" s="19"/>
      <c r="K43" s="19"/>
      <c r="L43" s="19"/>
      <c r="M43" s="19"/>
      <c r="N43" s="19"/>
      <c r="O43" s="17">
        <v>42861.0</v>
      </c>
      <c r="P43" s="18">
        <v>0.83</v>
      </c>
      <c r="Q43" s="6">
        <v>22.0</v>
      </c>
      <c r="R43" s="6">
        <v>48.8</v>
      </c>
      <c r="S43" s="6">
        <v>47.0</v>
      </c>
      <c r="T43" s="6">
        <v>14.84</v>
      </c>
      <c r="U43" s="6">
        <v>1.0</v>
      </c>
      <c r="V43" s="6">
        <v>78.0</v>
      </c>
      <c r="W43" s="6">
        <v>247.0</v>
      </c>
      <c r="X43" s="6">
        <v>62.0</v>
      </c>
      <c r="Y43" s="6">
        <v>8.0</v>
      </c>
      <c r="Z43" s="6">
        <v>0.0</v>
      </c>
    </row>
    <row r="44">
      <c r="A44" s="5" t="s">
        <v>142</v>
      </c>
      <c r="B44" s="5">
        <v>7800.0</v>
      </c>
      <c r="C44" s="15">
        <v>42797.0</v>
      </c>
      <c r="D44" s="16">
        <v>1.0</v>
      </c>
      <c r="E44" s="14">
        <v>12.0</v>
      </c>
      <c r="F44" s="14">
        <v>47.3</v>
      </c>
      <c r="G44" s="14">
        <v>54.0</v>
      </c>
      <c r="H44" s="14">
        <v>15.54</v>
      </c>
      <c r="I44" s="14">
        <v>1.0</v>
      </c>
      <c r="J44" s="14">
        <v>46.0</v>
      </c>
      <c r="K44" s="14">
        <v>128.0</v>
      </c>
      <c r="L44" s="14">
        <v>35.0</v>
      </c>
      <c r="M44" s="14">
        <v>6.0</v>
      </c>
      <c r="N44" s="14">
        <v>0.0</v>
      </c>
      <c r="O44" s="17">
        <v>42893.0</v>
      </c>
      <c r="P44" s="18">
        <v>0.86</v>
      </c>
      <c r="Q44" s="6">
        <v>26.0</v>
      </c>
      <c r="R44" s="6">
        <v>46.4</v>
      </c>
      <c r="S44" s="6">
        <v>50.0</v>
      </c>
      <c r="T44" s="6">
        <v>14.73</v>
      </c>
      <c r="U44" s="6">
        <v>1.0</v>
      </c>
      <c r="V44" s="6">
        <v>94.0</v>
      </c>
      <c r="W44" s="6">
        <v>282.0</v>
      </c>
      <c r="X44" s="6">
        <v>86.0</v>
      </c>
      <c r="Y44" s="6">
        <v>5.0</v>
      </c>
      <c r="Z44" s="6">
        <v>0.0</v>
      </c>
    </row>
    <row r="45">
      <c r="A45" s="5" t="s">
        <v>146</v>
      </c>
      <c r="B45" s="5">
        <v>7400.0</v>
      </c>
      <c r="C45" s="15">
        <v>42736.0</v>
      </c>
      <c r="D45" s="16">
        <v>1.0</v>
      </c>
      <c r="E45" s="14">
        <v>4.0</v>
      </c>
      <c r="F45" s="14">
        <v>34.0</v>
      </c>
      <c r="G45" s="14">
        <v>34.0</v>
      </c>
      <c r="H45" s="14">
        <v>18.25</v>
      </c>
      <c r="I45" s="14">
        <v>1.0</v>
      </c>
      <c r="J45" s="14">
        <v>16.0</v>
      </c>
      <c r="K45" s="14">
        <v>45.0</v>
      </c>
      <c r="L45" s="14">
        <v>9.0</v>
      </c>
      <c r="M45" s="14">
        <v>1.0</v>
      </c>
      <c r="N45" s="14">
        <v>0.0</v>
      </c>
      <c r="O45" s="17">
        <v>42832.0</v>
      </c>
      <c r="P45" s="18">
        <v>0.57</v>
      </c>
      <c r="Q45" s="6">
        <v>22.0</v>
      </c>
      <c r="R45" s="6">
        <v>63.7</v>
      </c>
      <c r="S45" s="6">
        <v>55.0</v>
      </c>
      <c r="T45" s="6">
        <v>14.7</v>
      </c>
      <c r="U45" s="6">
        <v>1.0</v>
      </c>
      <c r="V45" s="6">
        <v>81.0</v>
      </c>
      <c r="W45" s="6">
        <v>234.0</v>
      </c>
      <c r="X45" s="6">
        <v>71.0</v>
      </c>
      <c r="Y45" s="6">
        <v>9.0</v>
      </c>
      <c r="Z45" s="6">
        <v>0.0</v>
      </c>
    </row>
    <row r="46">
      <c r="A46" s="5" t="s">
        <v>54</v>
      </c>
      <c r="B46" s="5">
        <v>9400.0</v>
      </c>
      <c r="C46" s="15">
        <v>42860.0</v>
      </c>
      <c r="D46" s="16">
        <v>1.0</v>
      </c>
      <c r="E46" s="14">
        <v>20.0</v>
      </c>
      <c r="F46" s="14">
        <v>22.8</v>
      </c>
      <c r="G46" s="14">
        <v>8.0</v>
      </c>
      <c r="H46" s="14">
        <v>19.2</v>
      </c>
      <c r="I46" s="14">
        <v>7.0</v>
      </c>
      <c r="J46" s="14">
        <v>81.0</v>
      </c>
      <c r="K46" s="14">
        <v>225.0</v>
      </c>
      <c r="L46" s="14">
        <v>39.0</v>
      </c>
      <c r="M46" s="14">
        <v>8.0</v>
      </c>
      <c r="N46" s="14">
        <v>0.0</v>
      </c>
      <c r="O46" s="17">
        <v>42832.0</v>
      </c>
      <c r="P46" s="18">
        <v>0.57</v>
      </c>
      <c r="Q46" s="6">
        <v>22.0</v>
      </c>
      <c r="R46" s="6">
        <v>52.1</v>
      </c>
      <c r="S46" s="6">
        <v>34.0</v>
      </c>
      <c r="T46" s="6">
        <v>14.66</v>
      </c>
      <c r="U46" s="6">
        <v>1.0</v>
      </c>
      <c r="V46" s="6">
        <v>75.0</v>
      </c>
      <c r="W46" s="6">
        <v>253.0</v>
      </c>
      <c r="X46" s="6">
        <v>60.0</v>
      </c>
      <c r="Y46" s="6">
        <v>7.0</v>
      </c>
      <c r="Z46" s="6">
        <v>0.0</v>
      </c>
    </row>
    <row r="47">
      <c r="A47" s="5" t="s">
        <v>14</v>
      </c>
      <c r="B47" s="5">
        <v>7500.0</v>
      </c>
      <c r="C47" s="15">
        <v>42768.0</v>
      </c>
      <c r="D47" s="16">
        <v>1.0</v>
      </c>
      <c r="E47" s="14">
        <v>8.0</v>
      </c>
      <c r="F47" s="14">
        <v>6.0</v>
      </c>
      <c r="G47" s="14">
        <v>6.0</v>
      </c>
      <c r="H47" s="14">
        <v>20.69</v>
      </c>
      <c r="I47" s="14">
        <v>1.0</v>
      </c>
      <c r="J47" s="14">
        <v>41.0</v>
      </c>
      <c r="K47" s="14">
        <v>86.0</v>
      </c>
      <c r="L47" s="14">
        <v>15.0</v>
      </c>
      <c r="M47" s="14">
        <v>1.0</v>
      </c>
      <c r="N47" s="14">
        <v>0.0</v>
      </c>
      <c r="O47" s="17">
        <v>42861.0</v>
      </c>
      <c r="P47" s="18">
        <v>0.83</v>
      </c>
      <c r="Q47" s="6">
        <v>22.0</v>
      </c>
      <c r="R47" s="6">
        <v>40.5</v>
      </c>
      <c r="S47" s="6">
        <v>30.0</v>
      </c>
      <c r="T47" s="6">
        <v>14.59</v>
      </c>
      <c r="U47" s="6">
        <v>1.0</v>
      </c>
      <c r="V47" s="6">
        <v>73.0</v>
      </c>
      <c r="W47" s="6">
        <v>257.0</v>
      </c>
      <c r="X47" s="6">
        <v>61.0</v>
      </c>
      <c r="Y47" s="6">
        <v>4.0</v>
      </c>
      <c r="Z47" s="6">
        <v>0.0</v>
      </c>
    </row>
    <row r="48">
      <c r="A48" s="5" t="s">
        <v>209</v>
      </c>
      <c r="B48" s="5">
        <v>7200.0</v>
      </c>
      <c r="C48" s="15">
        <v>42768.0</v>
      </c>
      <c r="D48" s="16">
        <v>1.0</v>
      </c>
      <c r="E48" s="14">
        <v>8.0</v>
      </c>
      <c r="F48" s="14">
        <v>40.0</v>
      </c>
      <c r="G48" s="14">
        <v>40.0</v>
      </c>
      <c r="H48" s="14">
        <v>15.94</v>
      </c>
      <c r="I48" s="14">
        <v>0.0</v>
      </c>
      <c r="J48" s="14">
        <v>30.0</v>
      </c>
      <c r="K48" s="14">
        <v>96.0</v>
      </c>
      <c r="L48" s="14">
        <v>15.0</v>
      </c>
      <c r="M48" s="14">
        <v>3.0</v>
      </c>
      <c r="N48" s="14">
        <v>0.0</v>
      </c>
      <c r="O48" s="17">
        <v>42924.0</v>
      </c>
      <c r="P48" s="18">
        <v>0.88</v>
      </c>
      <c r="Q48" s="6">
        <v>30.0</v>
      </c>
      <c r="R48" s="6">
        <v>47.8</v>
      </c>
      <c r="S48" s="6">
        <v>48.5</v>
      </c>
      <c r="T48" s="6">
        <v>14.5</v>
      </c>
      <c r="U48" s="6">
        <v>1.0</v>
      </c>
      <c r="V48" s="6">
        <v>99.0</v>
      </c>
      <c r="W48" s="6">
        <v>353.0</v>
      </c>
      <c r="X48" s="6">
        <v>81.0</v>
      </c>
      <c r="Y48" s="6">
        <v>6.0</v>
      </c>
      <c r="Z48" s="6">
        <v>0.0</v>
      </c>
    </row>
    <row r="49">
      <c r="A49" s="5" t="s">
        <v>143</v>
      </c>
      <c r="B49" s="5">
        <v>7300.0</v>
      </c>
      <c r="C49" s="15">
        <v>42768.0</v>
      </c>
      <c r="D49" s="16">
        <v>1.0</v>
      </c>
      <c r="E49" s="14">
        <v>8.0</v>
      </c>
      <c r="F49" s="14">
        <v>28.0</v>
      </c>
      <c r="G49" s="14">
        <v>28.0</v>
      </c>
      <c r="H49" s="14">
        <v>17.69</v>
      </c>
      <c r="I49" s="14">
        <v>1.0</v>
      </c>
      <c r="J49" s="14">
        <v>33.0</v>
      </c>
      <c r="K49" s="14">
        <v>90.0</v>
      </c>
      <c r="L49" s="14">
        <v>19.0</v>
      </c>
      <c r="M49" s="14">
        <v>1.0</v>
      </c>
      <c r="N49" s="14">
        <v>0.0</v>
      </c>
      <c r="O49" s="17">
        <v>42862.0</v>
      </c>
      <c r="P49" s="18">
        <v>0.71</v>
      </c>
      <c r="Q49" s="6">
        <v>24.0</v>
      </c>
      <c r="R49" s="6">
        <v>56.0</v>
      </c>
      <c r="S49" s="6">
        <v>74.0</v>
      </c>
      <c r="T49" s="6">
        <v>14.35</v>
      </c>
      <c r="U49" s="6">
        <v>2.0</v>
      </c>
      <c r="V49" s="6">
        <v>77.0</v>
      </c>
      <c r="W49" s="6">
        <v>279.0</v>
      </c>
      <c r="X49" s="6">
        <v>64.0</v>
      </c>
      <c r="Y49" s="6">
        <v>10.0</v>
      </c>
      <c r="Z49" s="6">
        <v>0.0</v>
      </c>
    </row>
    <row r="50">
      <c r="A50" s="5" t="s">
        <v>126</v>
      </c>
      <c r="B50" s="5">
        <v>7600.0</v>
      </c>
      <c r="C50" s="15">
        <v>42797.0</v>
      </c>
      <c r="D50" s="16">
        <v>1.0</v>
      </c>
      <c r="E50" s="14">
        <v>12.0</v>
      </c>
      <c r="F50" s="14">
        <v>49.0</v>
      </c>
      <c r="G50" s="14">
        <v>49.0</v>
      </c>
      <c r="H50" s="14">
        <v>14.21</v>
      </c>
      <c r="I50" s="14">
        <v>0.0</v>
      </c>
      <c r="J50" s="14">
        <v>43.0</v>
      </c>
      <c r="K50" s="14">
        <v>131.0</v>
      </c>
      <c r="L50" s="14">
        <v>36.0</v>
      </c>
      <c r="M50" s="14">
        <v>6.0</v>
      </c>
      <c r="N50" s="14">
        <v>0.0</v>
      </c>
      <c r="O50" s="17">
        <v>42892.0</v>
      </c>
      <c r="P50" s="18">
        <v>1.0</v>
      </c>
      <c r="Q50" s="6">
        <v>24.0</v>
      </c>
      <c r="R50" s="6">
        <v>40.7</v>
      </c>
      <c r="S50" s="6">
        <v>38.5</v>
      </c>
      <c r="T50" s="6">
        <v>14.29</v>
      </c>
      <c r="U50" s="6">
        <v>0.0</v>
      </c>
      <c r="V50" s="6">
        <v>86.0</v>
      </c>
      <c r="W50" s="6">
        <v>264.0</v>
      </c>
      <c r="X50" s="6">
        <v>70.0</v>
      </c>
      <c r="Y50" s="6">
        <v>12.0</v>
      </c>
      <c r="Z50" s="6">
        <v>0.0</v>
      </c>
    </row>
    <row r="51">
      <c r="A51" s="5" t="s">
        <v>293</v>
      </c>
      <c r="B51" s="5">
        <v>7100.0</v>
      </c>
      <c r="C51" s="14" t="s">
        <v>321</v>
      </c>
      <c r="D51" s="16">
        <v>0.0</v>
      </c>
      <c r="E51" s="19"/>
      <c r="F51" s="14">
        <v>0.0</v>
      </c>
      <c r="G51" s="14">
        <v>0.0</v>
      </c>
      <c r="H51" s="14">
        <v>0.0</v>
      </c>
      <c r="I51" s="19"/>
      <c r="J51" s="19"/>
      <c r="K51" s="19"/>
      <c r="L51" s="19"/>
      <c r="M51" s="19"/>
      <c r="N51" s="19"/>
      <c r="O51" s="17">
        <v>42800.0</v>
      </c>
      <c r="P51" s="18">
        <v>0.5</v>
      </c>
      <c r="Q51" s="6">
        <v>18.0</v>
      </c>
      <c r="R51" s="6">
        <v>70.5</v>
      </c>
      <c r="S51" s="6">
        <v>72.0</v>
      </c>
      <c r="T51" s="6">
        <v>14.28</v>
      </c>
      <c r="U51" s="6">
        <v>2.0</v>
      </c>
      <c r="V51" s="6">
        <v>60.0</v>
      </c>
      <c r="W51" s="6">
        <v>196.0</v>
      </c>
      <c r="X51" s="6">
        <v>58.0</v>
      </c>
      <c r="Y51" s="6">
        <v>8.0</v>
      </c>
      <c r="Z51" s="6">
        <v>0.0</v>
      </c>
    </row>
    <row r="52">
      <c r="A52" s="5" t="s">
        <v>295</v>
      </c>
      <c r="B52" s="5">
        <v>6900.0</v>
      </c>
      <c r="C52" s="14" t="s">
        <v>321</v>
      </c>
      <c r="D52" s="16">
        <v>0.0</v>
      </c>
      <c r="E52" s="19"/>
      <c r="F52" s="14">
        <v>0.0</v>
      </c>
      <c r="G52" s="14">
        <v>0.0</v>
      </c>
      <c r="H52" s="14">
        <v>0.0</v>
      </c>
      <c r="I52" s="19"/>
      <c r="J52" s="19"/>
      <c r="K52" s="19"/>
      <c r="L52" s="19"/>
      <c r="M52" s="19"/>
      <c r="N52" s="19"/>
      <c r="O52" s="17">
        <v>42832.0</v>
      </c>
      <c r="P52" s="18">
        <v>0.57</v>
      </c>
      <c r="Q52" s="6">
        <v>22.0</v>
      </c>
      <c r="R52" s="6">
        <v>70.1</v>
      </c>
      <c r="S52" s="6">
        <v>75.0</v>
      </c>
      <c r="T52" s="6">
        <v>14.23</v>
      </c>
      <c r="U52" s="6">
        <v>4.0</v>
      </c>
      <c r="V52" s="6">
        <v>71.0</v>
      </c>
      <c r="W52" s="6">
        <v>234.0</v>
      </c>
      <c r="X52" s="6">
        <v>76.0</v>
      </c>
      <c r="Y52" s="6">
        <v>11.0</v>
      </c>
      <c r="Z52" s="6">
        <v>0.0</v>
      </c>
    </row>
    <row r="53">
      <c r="A53" s="5" t="s">
        <v>301</v>
      </c>
      <c r="B53" s="5">
        <v>7400.0</v>
      </c>
      <c r="C53" s="14" t="s">
        <v>321</v>
      </c>
      <c r="D53" s="16">
        <v>0.0</v>
      </c>
      <c r="E53" s="19"/>
      <c r="F53" s="14">
        <v>0.0</v>
      </c>
      <c r="G53" s="14">
        <v>0.0</v>
      </c>
      <c r="H53" s="14">
        <v>0.0</v>
      </c>
      <c r="I53" s="19"/>
      <c r="J53" s="19"/>
      <c r="K53" s="19"/>
      <c r="L53" s="19"/>
      <c r="M53" s="19"/>
      <c r="N53" s="19"/>
      <c r="O53" s="17">
        <v>42799.0</v>
      </c>
      <c r="P53" s="18">
        <v>0.6</v>
      </c>
      <c r="Q53" s="6">
        <v>16.0</v>
      </c>
      <c r="R53" s="6">
        <v>57.4</v>
      </c>
      <c r="S53" s="6">
        <v>61.0</v>
      </c>
      <c r="T53" s="6">
        <v>14.16</v>
      </c>
      <c r="U53" s="6">
        <v>2.0</v>
      </c>
      <c r="V53" s="6">
        <v>49.0</v>
      </c>
      <c r="W53" s="6">
        <v>185.0</v>
      </c>
      <c r="X53" s="6">
        <v>46.0</v>
      </c>
      <c r="Y53" s="6">
        <v>6.0</v>
      </c>
      <c r="Z53" s="6">
        <v>0.0</v>
      </c>
    </row>
    <row r="54">
      <c r="A54" s="5" t="s">
        <v>286</v>
      </c>
      <c r="B54" s="5">
        <v>7100.0</v>
      </c>
      <c r="C54" s="14" t="s">
        <v>321</v>
      </c>
      <c r="D54" s="16">
        <v>0.0</v>
      </c>
      <c r="E54" s="19"/>
      <c r="F54" s="14">
        <v>0.0</v>
      </c>
      <c r="G54" s="14">
        <v>0.0</v>
      </c>
      <c r="H54" s="14">
        <v>0.0</v>
      </c>
      <c r="I54" s="19"/>
      <c r="J54" s="19"/>
      <c r="K54" s="19"/>
      <c r="L54" s="19"/>
      <c r="M54" s="19"/>
      <c r="N54" s="19"/>
      <c r="O54" s="17">
        <v>42832.0</v>
      </c>
      <c r="P54" s="18">
        <v>0.57</v>
      </c>
      <c r="Q54" s="6">
        <v>22.0</v>
      </c>
      <c r="R54" s="6">
        <v>56.4</v>
      </c>
      <c r="S54" s="6">
        <v>72.0</v>
      </c>
      <c r="T54" s="6">
        <v>14.16</v>
      </c>
      <c r="U54" s="6">
        <v>0.0</v>
      </c>
      <c r="V54" s="6">
        <v>76.0</v>
      </c>
      <c r="W54" s="6">
        <v>247.0</v>
      </c>
      <c r="X54" s="6">
        <v>66.0</v>
      </c>
      <c r="Y54" s="6">
        <v>7.0</v>
      </c>
      <c r="Z54" s="6">
        <v>0.0</v>
      </c>
    </row>
    <row r="55">
      <c r="A55" s="5" t="s">
        <v>45</v>
      </c>
      <c r="B55" s="5">
        <v>8800.0</v>
      </c>
      <c r="C55" s="15">
        <v>42797.0</v>
      </c>
      <c r="D55" s="16">
        <v>1.0</v>
      </c>
      <c r="E55" s="14">
        <v>12.0</v>
      </c>
      <c r="F55" s="14">
        <v>17.3</v>
      </c>
      <c r="G55" s="14">
        <v>17.0</v>
      </c>
      <c r="H55" s="14">
        <v>19.58</v>
      </c>
      <c r="I55" s="14">
        <v>1.0</v>
      </c>
      <c r="J55" s="14">
        <v>61.0</v>
      </c>
      <c r="K55" s="14">
        <v>123.0</v>
      </c>
      <c r="L55" s="14">
        <v>27.0</v>
      </c>
      <c r="M55" s="14">
        <v>4.0</v>
      </c>
      <c r="N55" s="14">
        <v>0.0</v>
      </c>
      <c r="O55" s="17">
        <v>42830.0</v>
      </c>
      <c r="P55" s="18">
        <v>0.8</v>
      </c>
      <c r="Q55" s="6">
        <v>18.0</v>
      </c>
      <c r="R55" s="6">
        <v>38.4</v>
      </c>
      <c r="S55" s="6">
        <v>30.0</v>
      </c>
      <c r="T55" s="6">
        <v>14.08</v>
      </c>
      <c r="U55" s="6">
        <v>3.0</v>
      </c>
      <c r="V55" s="6">
        <v>51.0</v>
      </c>
      <c r="W55" s="6">
        <v>214.0</v>
      </c>
      <c r="X55" s="6">
        <v>51.0</v>
      </c>
      <c r="Y55" s="6">
        <v>5.0</v>
      </c>
      <c r="Z55" s="6">
        <v>0.0</v>
      </c>
    </row>
    <row r="56">
      <c r="A56" s="5" t="s">
        <v>256</v>
      </c>
      <c r="B56" s="5">
        <v>7200.0</v>
      </c>
      <c r="C56" s="15">
        <v>42736.0</v>
      </c>
      <c r="D56" s="16">
        <v>1.0</v>
      </c>
      <c r="E56" s="14">
        <v>4.0</v>
      </c>
      <c r="F56" s="14">
        <v>47.0</v>
      </c>
      <c r="G56" s="14">
        <v>47.0</v>
      </c>
      <c r="H56" s="14">
        <v>15.88</v>
      </c>
      <c r="I56" s="14">
        <v>0.0</v>
      </c>
      <c r="J56" s="14">
        <v>16.0</v>
      </c>
      <c r="K56" s="14">
        <v>44.0</v>
      </c>
      <c r="L56" s="14">
        <v>11.0</v>
      </c>
      <c r="M56" s="14">
        <v>1.0</v>
      </c>
      <c r="N56" s="14">
        <v>0.0</v>
      </c>
      <c r="O56" s="17">
        <v>42773.0</v>
      </c>
      <c r="P56" s="18">
        <v>0.29</v>
      </c>
      <c r="Q56" s="6">
        <v>17.0</v>
      </c>
      <c r="R56" s="6">
        <v>77.4</v>
      </c>
      <c r="S56" s="6">
        <v>100.0</v>
      </c>
      <c r="T56" s="6">
        <v>14.0</v>
      </c>
      <c r="U56" s="6">
        <v>0.0</v>
      </c>
      <c r="V56" s="6">
        <v>58.0</v>
      </c>
      <c r="W56" s="6">
        <v>193.0</v>
      </c>
      <c r="X56" s="6">
        <v>45.0</v>
      </c>
      <c r="Y56" s="6">
        <v>10.0</v>
      </c>
      <c r="Z56" s="6">
        <v>0.0</v>
      </c>
    </row>
    <row r="57">
      <c r="A57" s="5" t="s">
        <v>99</v>
      </c>
      <c r="B57" s="5">
        <v>7000.0</v>
      </c>
      <c r="C57" s="15">
        <v>42768.0</v>
      </c>
      <c r="D57" s="16">
        <v>1.0</v>
      </c>
      <c r="E57" s="14">
        <v>8.0</v>
      </c>
      <c r="F57" s="14">
        <v>52.5</v>
      </c>
      <c r="G57" s="14">
        <v>52.5</v>
      </c>
      <c r="H57" s="14">
        <v>15.94</v>
      </c>
      <c r="I57" s="14">
        <v>0.0</v>
      </c>
      <c r="J57" s="14">
        <v>35.0</v>
      </c>
      <c r="K57" s="14">
        <v>78.0</v>
      </c>
      <c r="L57" s="14">
        <v>29.0</v>
      </c>
      <c r="M57" s="14">
        <v>2.0</v>
      </c>
      <c r="N57" s="14">
        <v>0.0</v>
      </c>
      <c r="O57" s="17">
        <v>42862.0</v>
      </c>
      <c r="P57" s="18">
        <v>0.71</v>
      </c>
      <c r="Q57" s="6">
        <v>23.0</v>
      </c>
      <c r="R57" s="6">
        <v>64.4</v>
      </c>
      <c r="S57" s="6">
        <v>69.0</v>
      </c>
      <c r="T57" s="6">
        <v>13.96</v>
      </c>
      <c r="U57" s="6">
        <v>3.0</v>
      </c>
      <c r="V57" s="6">
        <v>70.0</v>
      </c>
      <c r="W57" s="6">
        <v>260.0</v>
      </c>
      <c r="X57" s="6">
        <v>76.0</v>
      </c>
      <c r="Y57" s="6">
        <v>5.0</v>
      </c>
      <c r="Z57" s="6">
        <v>0.0</v>
      </c>
    </row>
    <row r="58">
      <c r="A58" s="5" t="s">
        <v>66</v>
      </c>
      <c r="B58" s="5">
        <v>7400.0</v>
      </c>
      <c r="C58" s="15">
        <v>42860.0</v>
      </c>
      <c r="D58" s="16">
        <v>1.0</v>
      </c>
      <c r="E58" s="14">
        <v>20.0</v>
      </c>
      <c r="F58" s="14">
        <v>28.0</v>
      </c>
      <c r="G58" s="14">
        <v>28.0</v>
      </c>
      <c r="H58" s="14">
        <v>16.55</v>
      </c>
      <c r="I58" s="14">
        <v>4.0</v>
      </c>
      <c r="J58" s="14">
        <v>68.0</v>
      </c>
      <c r="K58" s="14">
        <v>241.0</v>
      </c>
      <c r="L58" s="14">
        <v>43.0</v>
      </c>
      <c r="M58" s="14">
        <v>4.0</v>
      </c>
      <c r="N58" s="14">
        <v>0.0</v>
      </c>
      <c r="O58" s="17">
        <v>42862.0</v>
      </c>
      <c r="P58" s="18">
        <v>0.71</v>
      </c>
      <c r="Q58" s="6">
        <v>23.0</v>
      </c>
      <c r="R58" s="6">
        <v>58.9</v>
      </c>
      <c r="S58" s="6">
        <v>54.0</v>
      </c>
      <c r="T58" s="6">
        <v>13.78</v>
      </c>
      <c r="U58" s="6">
        <v>1.0</v>
      </c>
      <c r="V58" s="6">
        <v>71.0</v>
      </c>
      <c r="W58" s="6">
        <v>270.0</v>
      </c>
      <c r="X58" s="6">
        <v>66.0</v>
      </c>
      <c r="Y58" s="6">
        <v>6.0</v>
      </c>
      <c r="Z58" s="6">
        <v>0.0</v>
      </c>
    </row>
    <row r="59">
      <c r="A59" s="5" t="s">
        <v>90</v>
      </c>
      <c r="B59" s="5">
        <v>7000.0</v>
      </c>
      <c r="C59" s="15">
        <v>42829.0</v>
      </c>
      <c r="D59" s="16">
        <v>1.0</v>
      </c>
      <c r="E59" s="14">
        <v>16.0</v>
      </c>
      <c r="F59" s="14">
        <v>37.5</v>
      </c>
      <c r="G59" s="14">
        <v>42.0</v>
      </c>
      <c r="H59" s="14">
        <v>15.47</v>
      </c>
      <c r="I59" s="14">
        <v>2.0</v>
      </c>
      <c r="J59" s="14">
        <v>53.0</v>
      </c>
      <c r="K59" s="14">
        <v>190.0</v>
      </c>
      <c r="L59" s="14">
        <v>41.0</v>
      </c>
      <c r="M59" s="14">
        <v>2.0</v>
      </c>
      <c r="N59" s="14">
        <v>0.0</v>
      </c>
      <c r="O59" s="17">
        <v>42831.0</v>
      </c>
      <c r="P59" s="18">
        <v>0.67</v>
      </c>
      <c r="Q59" s="6">
        <v>20.0</v>
      </c>
      <c r="R59" s="6">
        <v>56.3</v>
      </c>
      <c r="S59" s="6">
        <v>57.5</v>
      </c>
      <c r="T59" s="6">
        <v>13.58</v>
      </c>
      <c r="U59" s="6">
        <v>1.0</v>
      </c>
      <c r="V59" s="6">
        <v>60.0</v>
      </c>
      <c r="W59" s="6">
        <v>237.0</v>
      </c>
      <c r="X59" s="6">
        <v>54.0</v>
      </c>
      <c r="Y59" s="6">
        <v>8.0</v>
      </c>
      <c r="Z59" s="6">
        <v>0.0</v>
      </c>
    </row>
    <row r="60">
      <c r="A60" s="5" t="s">
        <v>101</v>
      </c>
      <c r="B60" s="5">
        <v>7300.0</v>
      </c>
      <c r="C60" s="15">
        <v>42830.0</v>
      </c>
      <c r="D60" s="16">
        <v>0.8</v>
      </c>
      <c r="E60" s="14">
        <v>18.0</v>
      </c>
      <c r="F60" s="14">
        <v>38.4</v>
      </c>
      <c r="G60" s="14">
        <v>32.0</v>
      </c>
      <c r="H60" s="14">
        <v>16.97</v>
      </c>
      <c r="I60" s="14">
        <v>0.0</v>
      </c>
      <c r="J60" s="14">
        <v>77.0</v>
      </c>
      <c r="K60" s="14">
        <v>199.0</v>
      </c>
      <c r="L60" s="14">
        <v>46.0</v>
      </c>
      <c r="M60" s="14">
        <v>2.0</v>
      </c>
      <c r="N60" s="14">
        <v>0.0</v>
      </c>
      <c r="O60" s="17">
        <v>42831.0</v>
      </c>
      <c r="P60" s="18">
        <v>0.67</v>
      </c>
      <c r="Q60" s="6">
        <v>20.0</v>
      </c>
      <c r="R60" s="6">
        <v>53.2</v>
      </c>
      <c r="S60" s="6">
        <v>46.5</v>
      </c>
      <c r="T60" s="6">
        <v>13.58</v>
      </c>
      <c r="U60" s="6">
        <v>1.0</v>
      </c>
      <c r="V60" s="6">
        <v>62.0</v>
      </c>
      <c r="W60" s="6">
        <v>230.0</v>
      </c>
      <c r="X60" s="6">
        <v>59.0</v>
      </c>
      <c r="Y60" s="6">
        <v>8.0</v>
      </c>
      <c r="Z60" s="6">
        <v>0.0</v>
      </c>
    </row>
    <row r="61">
      <c r="A61" s="5" t="s">
        <v>76</v>
      </c>
      <c r="B61" s="5">
        <v>7400.0</v>
      </c>
      <c r="C61" s="15">
        <v>42860.0</v>
      </c>
      <c r="D61" s="16">
        <v>1.0</v>
      </c>
      <c r="E61" s="14">
        <v>20.0</v>
      </c>
      <c r="F61" s="14">
        <v>32.6</v>
      </c>
      <c r="G61" s="14">
        <v>28.0</v>
      </c>
      <c r="H61" s="14">
        <v>16.6</v>
      </c>
      <c r="I61" s="14">
        <v>1.0</v>
      </c>
      <c r="J61" s="14">
        <v>83.0</v>
      </c>
      <c r="K61" s="14">
        <v>215.0</v>
      </c>
      <c r="L61" s="14">
        <v>57.0</v>
      </c>
      <c r="M61" s="14">
        <v>4.0</v>
      </c>
      <c r="N61" s="14">
        <v>0.0</v>
      </c>
      <c r="O61" s="17">
        <v>42832.0</v>
      </c>
      <c r="P61" s="18">
        <v>0.57</v>
      </c>
      <c r="Q61" s="6">
        <v>21.0</v>
      </c>
      <c r="R61" s="6">
        <v>59.3</v>
      </c>
      <c r="S61" s="6">
        <v>49.0</v>
      </c>
      <c r="T61" s="6">
        <v>13.55</v>
      </c>
      <c r="U61" s="6">
        <v>2.0</v>
      </c>
      <c r="V61" s="6">
        <v>63.0</v>
      </c>
      <c r="W61" s="6">
        <v>240.0</v>
      </c>
      <c r="X61" s="6">
        <v>65.0</v>
      </c>
      <c r="Y61" s="6">
        <v>8.0</v>
      </c>
      <c r="Z61" s="6">
        <v>0.0</v>
      </c>
    </row>
    <row r="62">
      <c r="A62" s="5" t="s">
        <v>47</v>
      </c>
      <c r="B62" s="5">
        <v>8700.0</v>
      </c>
      <c r="C62" s="15">
        <v>42860.0</v>
      </c>
      <c r="D62" s="16">
        <v>1.0</v>
      </c>
      <c r="E62" s="14">
        <v>20.0</v>
      </c>
      <c r="F62" s="14">
        <v>26.4</v>
      </c>
      <c r="G62" s="14">
        <v>24.0</v>
      </c>
      <c r="H62" s="14">
        <v>17.73</v>
      </c>
      <c r="I62" s="14">
        <v>6.0</v>
      </c>
      <c r="J62" s="14">
        <v>71.0</v>
      </c>
      <c r="K62" s="14">
        <v>238.0</v>
      </c>
      <c r="L62" s="14">
        <v>39.0</v>
      </c>
      <c r="M62" s="14">
        <v>6.0</v>
      </c>
      <c r="N62" s="14">
        <v>0.0</v>
      </c>
      <c r="O62" s="17">
        <v>42798.0</v>
      </c>
      <c r="P62" s="18">
        <v>0.75</v>
      </c>
      <c r="Q62" s="6">
        <v>14.0</v>
      </c>
      <c r="R62" s="6">
        <v>52.8</v>
      </c>
      <c r="S62" s="6">
        <v>38.0</v>
      </c>
      <c r="T62" s="6">
        <v>13.36</v>
      </c>
      <c r="U62" s="6">
        <v>1.0</v>
      </c>
      <c r="V62" s="6">
        <v>41.0</v>
      </c>
      <c r="W62" s="6">
        <v>164.0</v>
      </c>
      <c r="X62" s="6">
        <v>40.0</v>
      </c>
      <c r="Y62" s="6">
        <v>6.0</v>
      </c>
      <c r="Z62" s="6">
        <v>0.0</v>
      </c>
    </row>
    <row r="63">
      <c r="A63" s="5" t="s">
        <v>290</v>
      </c>
      <c r="B63" s="5">
        <v>7100.0</v>
      </c>
      <c r="C63" s="14" t="s">
        <v>321</v>
      </c>
      <c r="D63" s="16">
        <v>0.0</v>
      </c>
      <c r="E63" s="19"/>
      <c r="F63" s="14">
        <v>0.0</v>
      </c>
      <c r="G63" s="14">
        <v>0.0</v>
      </c>
      <c r="H63" s="14">
        <v>0.0</v>
      </c>
      <c r="I63" s="19"/>
      <c r="J63" s="19"/>
      <c r="K63" s="19"/>
      <c r="L63" s="19"/>
      <c r="M63" s="19"/>
      <c r="N63" s="19"/>
      <c r="O63" s="17">
        <v>42772.0</v>
      </c>
      <c r="P63" s="18">
        <v>0.33</v>
      </c>
      <c r="Q63" s="6">
        <v>16.0</v>
      </c>
      <c r="R63" s="6">
        <v>69.7</v>
      </c>
      <c r="S63" s="6">
        <v>100.0</v>
      </c>
      <c r="T63" s="6">
        <v>13.28</v>
      </c>
      <c r="U63" s="6">
        <v>1.0</v>
      </c>
      <c r="V63" s="6">
        <v>48.0</v>
      </c>
      <c r="W63" s="6">
        <v>183.0</v>
      </c>
      <c r="X63" s="6">
        <v>50.0</v>
      </c>
      <c r="Y63" s="6">
        <v>6.0</v>
      </c>
      <c r="Z63" s="6">
        <v>0.0</v>
      </c>
    </row>
    <row r="64">
      <c r="A64" s="5" t="s">
        <v>167</v>
      </c>
      <c r="B64" s="5">
        <v>7600.0</v>
      </c>
      <c r="C64" s="15">
        <v>42736.0</v>
      </c>
      <c r="D64" s="16">
        <v>1.0</v>
      </c>
      <c r="E64" s="14">
        <v>4.0</v>
      </c>
      <c r="F64" s="14">
        <v>32.0</v>
      </c>
      <c r="G64" s="14">
        <v>32.0</v>
      </c>
      <c r="H64" s="14">
        <v>17.38</v>
      </c>
      <c r="I64" s="14">
        <v>1.0</v>
      </c>
      <c r="J64" s="14">
        <v>15.0</v>
      </c>
      <c r="K64" s="14">
        <v>45.0</v>
      </c>
      <c r="L64" s="14">
        <v>10.0</v>
      </c>
      <c r="M64" s="14">
        <v>1.0</v>
      </c>
      <c r="N64" s="14">
        <v>0.0</v>
      </c>
      <c r="O64" s="17">
        <v>42801.0</v>
      </c>
      <c r="P64" s="18">
        <v>0.43</v>
      </c>
      <c r="Q64" s="6">
        <v>20.0</v>
      </c>
      <c r="R64" s="6">
        <v>71.6</v>
      </c>
      <c r="S64" s="6">
        <v>100.0</v>
      </c>
      <c r="T64" s="6">
        <v>13.28</v>
      </c>
      <c r="U64" s="6">
        <v>2.0</v>
      </c>
      <c r="V64" s="6">
        <v>61.0</v>
      </c>
      <c r="W64" s="6">
        <v>218.0</v>
      </c>
      <c r="X64" s="6">
        <v>73.0</v>
      </c>
      <c r="Y64" s="6">
        <v>6.0</v>
      </c>
      <c r="Z64" s="6">
        <v>0.0</v>
      </c>
    </row>
    <row r="65">
      <c r="A65" s="5" t="s">
        <v>315</v>
      </c>
      <c r="B65" s="5">
        <v>7000.0</v>
      </c>
      <c r="C65" s="14" t="s">
        <v>321</v>
      </c>
      <c r="D65" s="16">
        <v>0.0</v>
      </c>
      <c r="E65" s="19"/>
      <c r="F65" s="14">
        <v>0.0</v>
      </c>
      <c r="G65" s="14">
        <v>0.0</v>
      </c>
      <c r="H65" s="14">
        <v>0.0</v>
      </c>
      <c r="I65" s="19"/>
      <c r="J65" s="19"/>
      <c r="K65" s="19"/>
      <c r="L65" s="19"/>
      <c r="M65" s="19"/>
      <c r="N65" s="19"/>
      <c r="O65" s="17">
        <v>42741.0</v>
      </c>
      <c r="P65" s="18">
        <v>0.17</v>
      </c>
      <c r="Q65" s="6">
        <v>14.0</v>
      </c>
      <c r="R65" s="6">
        <v>84.5</v>
      </c>
      <c r="S65" s="6">
        <v>100.0</v>
      </c>
      <c r="T65" s="6">
        <v>13.07</v>
      </c>
      <c r="U65" s="6">
        <v>3.0</v>
      </c>
      <c r="V65" s="6">
        <v>39.0</v>
      </c>
      <c r="W65" s="6">
        <v>152.0</v>
      </c>
      <c r="X65" s="6">
        <v>48.0</v>
      </c>
      <c r="Y65" s="6">
        <v>10.0</v>
      </c>
      <c r="Z65" s="6">
        <v>0.0</v>
      </c>
    </row>
    <row r="66">
      <c r="A66" s="5" t="s">
        <v>285</v>
      </c>
      <c r="B66" s="5">
        <v>7200.0</v>
      </c>
      <c r="C66" s="14" t="s">
        <v>321</v>
      </c>
      <c r="D66" s="16">
        <v>0.0</v>
      </c>
      <c r="E66" s="19"/>
      <c r="F66" s="14">
        <v>0.0</v>
      </c>
      <c r="G66" s="14">
        <v>0.0</v>
      </c>
      <c r="H66" s="14">
        <v>0.0</v>
      </c>
      <c r="I66" s="19"/>
      <c r="J66" s="19"/>
      <c r="K66" s="19"/>
      <c r="L66" s="19"/>
      <c r="M66" s="19"/>
      <c r="N66" s="19"/>
      <c r="O66" s="17">
        <v>42831.0</v>
      </c>
      <c r="P66" s="18">
        <v>0.67</v>
      </c>
      <c r="Q66" s="6">
        <v>20.0</v>
      </c>
      <c r="R66" s="6">
        <v>61.7</v>
      </c>
      <c r="S66" s="6">
        <v>61.5</v>
      </c>
      <c r="T66" s="6">
        <v>12.65</v>
      </c>
      <c r="U66" s="6">
        <v>0.0</v>
      </c>
      <c r="V66" s="6">
        <v>60.0</v>
      </c>
      <c r="W66" s="6">
        <v>227.0</v>
      </c>
      <c r="X66" s="6">
        <v>65.0</v>
      </c>
      <c r="Y66" s="6">
        <v>8.0</v>
      </c>
      <c r="Z66" s="6">
        <v>0.0</v>
      </c>
    </row>
    <row r="67">
      <c r="A67" s="5" t="s">
        <v>119</v>
      </c>
      <c r="B67" s="5">
        <v>7600.0</v>
      </c>
      <c r="C67" s="15">
        <v>42768.0</v>
      </c>
      <c r="D67" s="16">
        <v>1.0</v>
      </c>
      <c r="E67" s="14">
        <v>8.0</v>
      </c>
      <c r="F67" s="14">
        <v>45.0</v>
      </c>
      <c r="G67" s="14">
        <v>45.0</v>
      </c>
      <c r="H67" s="14">
        <v>16.5</v>
      </c>
      <c r="I67" s="14">
        <v>1.0</v>
      </c>
      <c r="J67" s="14">
        <v>31.0</v>
      </c>
      <c r="K67" s="14">
        <v>88.0</v>
      </c>
      <c r="L67" s="14">
        <v>22.0</v>
      </c>
      <c r="M67" s="14">
        <v>2.0</v>
      </c>
      <c r="N67" s="14">
        <v>0.0</v>
      </c>
      <c r="O67" s="17">
        <v>42831.0</v>
      </c>
      <c r="P67" s="18">
        <v>0.67</v>
      </c>
      <c r="Q67" s="6">
        <v>19.0</v>
      </c>
      <c r="R67" s="6">
        <v>56.5</v>
      </c>
      <c r="S67" s="6">
        <v>51.5</v>
      </c>
      <c r="T67" s="6">
        <v>12.61</v>
      </c>
      <c r="U67" s="6">
        <v>2.0</v>
      </c>
      <c r="V67" s="6">
        <v>50.0</v>
      </c>
      <c r="W67" s="6">
        <v>213.0</v>
      </c>
      <c r="X67" s="6">
        <v>52.0</v>
      </c>
      <c r="Y67" s="6">
        <v>7.0</v>
      </c>
      <c r="Z67" s="6">
        <v>0.0</v>
      </c>
    </row>
    <row r="68">
      <c r="A68" s="5" t="s">
        <v>262</v>
      </c>
      <c r="B68" s="5">
        <v>7100.0</v>
      </c>
      <c r="C68" s="15">
        <v>42797.0</v>
      </c>
      <c r="D68" s="16">
        <v>1.0</v>
      </c>
      <c r="E68" s="14">
        <v>12.0</v>
      </c>
      <c r="F68" s="14">
        <v>40.7</v>
      </c>
      <c r="G68" s="14">
        <v>39.0</v>
      </c>
      <c r="H68" s="14">
        <v>14.25</v>
      </c>
      <c r="I68" s="14">
        <v>0.0</v>
      </c>
      <c r="J68" s="14">
        <v>39.0</v>
      </c>
      <c r="K68" s="14">
        <v>144.0</v>
      </c>
      <c r="L68" s="14">
        <v>30.0</v>
      </c>
      <c r="M68" s="14">
        <v>3.0</v>
      </c>
      <c r="N68" s="14">
        <v>0.0</v>
      </c>
      <c r="O68" s="17">
        <v>42831.0</v>
      </c>
      <c r="P68" s="18">
        <v>0.67</v>
      </c>
      <c r="Q68" s="6">
        <v>20.0</v>
      </c>
      <c r="R68" s="6">
        <v>66.5</v>
      </c>
      <c r="S68" s="6">
        <v>67.5</v>
      </c>
      <c r="T68" s="6">
        <v>12.53</v>
      </c>
      <c r="U68" s="6">
        <v>0.0</v>
      </c>
      <c r="V68" s="6">
        <v>58.0</v>
      </c>
      <c r="W68" s="6">
        <v>231.0</v>
      </c>
      <c r="X68" s="6">
        <v>64.0</v>
      </c>
      <c r="Y68" s="6">
        <v>7.0</v>
      </c>
      <c r="Z68" s="6">
        <v>0.0</v>
      </c>
    </row>
    <row r="69">
      <c r="A69" s="5" t="s">
        <v>153</v>
      </c>
      <c r="B69" s="5">
        <v>7500.0</v>
      </c>
      <c r="C69" s="15">
        <v>42797.0</v>
      </c>
      <c r="D69" s="16">
        <v>1.0</v>
      </c>
      <c r="E69" s="14">
        <v>12.0</v>
      </c>
      <c r="F69" s="14">
        <v>46.0</v>
      </c>
      <c r="G69" s="14">
        <v>61.0</v>
      </c>
      <c r="H69" s="14">
        <v>14.29</v>
      </c>
      <c r="I69" s="14">
        <v>0.0</v>
      </c>
      <c r="J69" s="14">
        <v>41.0</v>
      </c>
      <c r="K69" s="14">
        <v>139.0</v>
      </c>
      <c r="L69" s="14">
        <v>30.0</v>
      </c>
      <c r="M69" s="14">
        <v>6.0</v>
      </c>
      <c r="N69" s="14">
        <v>0.0</v>
      </c>
      <c r="O69" s="17">
        <v>42771.0</v>
      </c>
      <c r="P69" s="18">
        <v>0.4</v>
      </c>
      <c r="Q69" s="6">
        <v>14.0</v>
      </c>
      <c r="R69" s="6">
        <v>76.0</v>
      </c>
      <c r="S69" s="6">
        <v>100.0</v>
      </c>
      <c r="T69" s="6">
        <v>12.46</v>
      </c>
      <c r="U69" s="6">
        <v>1.0</v>
      </c>
      <c r="V69" s="6">
        <v>43.0</v>
      </c>
      <c r="W69" s="6">
        <v>144.0</v>
      </c>
      <c r="X69" s="6">
        <v>59.0</v>
      </c>
      <c r="Y69" s="6">
        <v>5.0</v>
      </c>
      <c r="Z69" s="6">
        <v>0.0</v>
      </c>
    </row>
    <row r="70">
      <c r="A70" s="5" t="s">
        <v>86</v>
      </c>
      <c r="B70" s="5">
        <v>7500.0</v>
      </c>
      <c r="C70" s="15">
        <v>42736.0</v>
      </c>
      <c r="D70" s="16">
        <v>1.0</v>
      </c>
      <c r="E70" s="14">
        <v>4.0</v>
      </c>
      <c r="F70" s="14">
        <v>20.0</v>
      </c>
      <c r="G70" s="14">
        <v>20.0</v>
      </c>
      <c r="H70" s="14">
        <v>17.0</v>
      </c>
      <c r="I70" s="14">
        <v>0.0</v>
      </c>
      <c r="J70" s="14">
        <v>16.0</v>
      </c>
      <c r="K70" s="14">
        <v>49.0</v>
      </c>
      <c r="L70" s="14">
        <v>5.0</v>
      </c>
      <c r="M70" s="14">
        <v>2.0</v>
      </c>
      <c r="N70" s="14">
        <v>0.0</v>
      </c>
      <c r="O70" s="17">
        <v>42800.0</v>
      </c>
      <c r="P70" s="18">
        <v>0.5</v>
      </c>
      <c r="Q70" s="6">
        <v>17.0</v>
      </c>
      <c r="R70" s="6">
        <v>72.3</v>
      </c>
      <c r="S70" s="6">
        <v>75.0</v>
      </c>
      <c r="T70" s="6">
        <v>12.24</v>
      </c>
      <c r="U70" s="6">
        <v>1.0</v>
      </c>
      <c r="V70" s="6">
        <v>45.0</v>
      </c>
      <c r="W70" s="6">
        <v>199.0</v>
      </c>
      <c r="X70" s="6">
        <v>53.0</v>
      </c>
      <c r="Y70" s="6">
        <v>8.0</v>
      </c>
      <c r="Z70" s="6">
        <v>0.0</v>
      </c>
    </row>
    <row r="71">
      <c r="A71" s="5" t="s">
        <v>149</v>
      </c>
      <c r="B71" s="5">
        <v>6900.0</v>
      </c>
      <c r="C71" s="15">
        <v>42736.0</v>
      </c>
      <c r="D71" s="16">
        <v>1.0</v>
      </c>
      <c r="E71" s="14">
        <v>4.0</v>
      </c>
      <c r="F71" s="14">
        <v>62.0</v>
      </c>
      <c r="G71" s="14">
        <v>62.0</v>
      </c>
      <c r="H71" s="14">
        <v>13.63</v>
      </c>
      <c r="I71" s="14">
        <v>0.0</v>
      </c>
      <c r="J71" s="14">
        <v>12.0</v>
      </c>
      <c r="K71" s="14">
        <v>51.0</v>
      </c>
      <c r="L71" s="14">
        <v>4.0</v>
      </c>
      <c r="M71" s="14">
        <v>5.0</v>
      </c>
      <c r="N71" s="14">
        <v>0.0</v>
      </c>
      <c r="O71" s="17">
        <v>42772.0</v>
      </c>
      <c r="P71" s="18">
        <v>0.33</v>
      </c>
      <c r="Q71" s="6">
        <v>15.0</v>
      </c>
      <c r="R71" s="6">
        <v>76.8</v>
      </c>
      <c r="S71" s="6">
        <v>100.0</v>
      </c>
      <c r="T71" s="6">
        <v>12.2</v>
      </c>
      <c r="U71" s="6">
        <v>0.0</v>
      </c>
      <c r="V71" s="6">
        <v>43.0</v>
      </c>
      <c r="W71" s="6">
        <v>162.0</v>
      </c>
      <c r="X71" s="6">
        <v>40.0</v>
      </c>
      <c r="Y71" s="6">
        <v>7.0</v>
      </c>
      <c r="Z71" s="6">
        <v>0.0</v>
      </c>
    </row>
    <row r="72">
      <c r="A72" s="5" t="s">
        <v>37</v>
      </c>
      <c r="B72" s="5">
        <v>6900.0</v>
      </c>
      <c r="C72" s="15">
        <v>42829.0</v>
      </c>
      <c r="D72" s="16">
        <v>1.0</v>
      </c>
      <c r="E72" s="14">
        <v>16.0</v>
      </c>
      <c r="F72" s="14">
        <v>15.3</v>
      </c>
      <c r="G72" s="14">
        <v>14.0</v>
      </c>
      <c r="H72" s="14">
        <v>18.25</v>
      </c>
      <c r="I72" s="14">
        <v>1.0</v>
      </c>
      <c r="J72" s="14">
        <v>70.0</v>
      </c>
      <c r="K72" s="14">
        <v>184.0</v>
      </c>
      <c r="L72" s="14">
        <v>30.0</v>
      </c>
      <c r="M72" s="14">
        <v>3.0</v>
      </c>
      <c r="N72" s="14">
        <v>0.0</v>
      </c>
      <c r="O72" s="17">
        <v>42800.0</v>
      </c>
      <c r="P72" s="18">
        <v>0.5</v>
      </c>
      <c r="Q72" s="6">
        <v>18.0</v>
      </c>
      <c r="R72" s="6">
        <v>80.3</v>
      </c>
      <c r="S72" s="6">
        <v>87.0</v>
      </c>
      <c r="T72" s="6">
        <v>11.17</v>
      </c>
      <c r="U72" s="6">
        <v>1.0</v>
      </c>
      <c r="V72" s="6">
        <v>45.0</v>
      </c>
      <c r="W72" s="6">
        <v>202.0</v>
      </c>
      <c r="X72" s="6">
        <v>66.0</v>
      </c>
      <c r="Y72" s="6">
        <v>10.0</v>
      </c>
      <c r="Z72" s="6">
        <v>0.0</v>
      </c>
    </row>
  </sheetData>
  <mergeCells count="2">
    <mergeCell ref="O1:Z1"/>
    <mergeCell ref="C1:N1"/>
  </mergeCells>
  <conditionalFormatting sqref="H3:H72">
    <cfRule type="colorScale" priority="1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T3:T72">
    <cfRule type="colorScale" priority="2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B3:B72">
    <cfRule type="colorScale" priority="3">
      <colorScale>
        <cfvo type="min"/>
        <cfvo type="percentile" val="50"/>
        <cfvo type="max"/>
        <color rgb="FF57BB8A"/>
        <color rgb="FFFFD666"/>
        <color rgb="FFE67C73"/>
      </colorScale>
    </cfRule>
  </conditionalFormatting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8.0"/>
    <col customWidth="1" min="2" max="2" width="5.29"/>
    <col customWidth="1" min="3" max="3" width="17.86"/>
    <col customWidth="1" min="4" max="4" width="5.86"/>
    <col customWidth="1" min="5" max="8" width="3.14"/>
    <col customWidth="1" min="9" max="9" width="4.29"/>
    <col customWidth="1" min="10" max="10" width="3.86"/>
    <col customWidth="1" min="11" max="11" width="10.43"/>
    <col customWidth="1" min="12" max="15" width="6.71"/>
    <col customWidth="1" min="16" max="16" width="6.29"/>
    <col customWidth="1" min="17" max="17" width="5.43"/>
    <col customWidth="1" min="18" max="18" width="5.86"/>
    <col customWidth="1" min="19" max="19" width="5.43"/>
    <col customWidth="1" min="20" max="20" width="6.71"/>
    <col customWidth="1" min="21" max="21" width="5.43"/>
    <col customWidth="1" min="22" max="22" width="8.57"/>
    <col customWidth="1" min="23" max="23" width="7.86"/>
    <col customWidth="1" min="24" max="24" width="5.43"/>
    <col customWidth="1" min="25" max="27" width="4.14"/>
    <col customWidth="1" min="28" max="28" width="4.71"/>
    <col customWidth="1" min="29" max="30" width="5.0"/>
    <col customWidth="1" min="31" max="31" width="5.29"/>
    <col customWidth="1" min="32" max="32" width="4.71"/>
    <col customWidth="1" min="33" max="33" width="5.86"/>
  </cols>
  <sheetData>
    <row r="1">
      <c r="A1" s="20" t="s">
        <v>327</v>
      </c>
      <c r="B1" s="20" t="s">
        <v>329</v>
      </c>
      <c r="C1" s="20" t="s">
        <v>2</v>
      </c>
      <c r="D1" s="21" t="s">
        <v>330</v>
      </c>
      <c r="E1" s="21" t="s">
        <v>332</v>
      </c>
      <c r="F1" s="21" t="s">
        <v>333</v>
      </c>
      <c r="G1" s="21" t="s">
        <v>334</v>
      </c>
      <c r="H1" s="21" t="s">
        <v>335</v>
      </c>
      <c r="I1" s="21" t="s">
        <v>337</v>
      </c>
      <c r="J1" s="20" t="s">
        <v>338</v>
      </c>
      <c r="K1" s="22" t="s">
        <v>339</v>
      </c>
      <c r="L1" s="21" t="s">
        <v>340</v>
      </c>
      <c r="M1" s="21" t="s">
        <v>341</v>
      </c>
      <c r="N1" s="21" t="s">
        <v>342</v>
      </c>
      <c r="O1" s="21" t="s">
        <v>343</v>
      </c>
      <c r="P1" s="21" t="s">
        <v>344</v>
      </c>
      <c r="Q1" s="20" t="s">
        <v>17</v>
      </c>
      <c r="R1" s="23" t="s">
        <v>345</v>
      </c>
      <c r="S1" s="21" t="s">
        <v>17</v>
      </c>
      <c r="T1" s="21" t="s">
        <v>348</v>
      </c>
      <c r="U1" s="20" t="s">
        <v>17</v>
      </c>
      <c r="V1" s="21" t="s">
        <v>349</v>
      </c>
      <c r="W1" s="21" t="s">
        <v>350</v>
      </c>
      <c r="X1" s="20" t="s">
        <v>17</v>
      </c>
      <c r="Y1" s="21" t="s">
        <v>351</v>
      </c>
      <c r="Z1" s="21" t="s">
        <v>352</v>
      </c>
      <c r="AA1" s="21" t="s">
        <v>353</v>
      </c>
      <c r="AB1" s="21" t="s">
        <v>354</v>
      </c>
      <c r="AC1" s="21" t="s">
        <v>355</v>
      </c>
      <c r="AD1" s="21" t="s">
        <v>356</v>
      </c>
      <c r="AE1" s="21" t="s">
        <v>357</v>
      </c>
      <c r="AF1" s="21" t="s">
        <v>358</v>
      </c>
      <c r="AG1" s="23" t="s">
        <v>359</v>
      </c>
    </row>
    <row r="2">
      <c r="A2" s="24" t="s">
        <v>360</v>
      </c>
      <c r="B2" s="24">
        <v>2016.0</v>
      </c>
      <c r="C2" s="24" t="s">
        <v>60</v>
      </c>
      <c r="D2" s="25">
        <v>1.0</v>
      </c>
      <c r="E2" s="25">
        <v>67.0</v>
      </c>
      <c r="F2" s="25">
        <v>63.0</v>
      </c>
      <c r="G2" s="25">
        <v>68.0</v>
      </c>
      <c r="H2" s="25">
        <v>67.0</v>
      </c>
      <c r="I2" s="25">
        <v>265.0</v>
      </c>
      <c r="J2" s="24">
        <v>-23.0</v>
      </c>
      <c r="K2" s="26">
        <v>1530000.0</v>
      </c>
      <c r="L2" s="25">
        <v>3.0</v>
      </c>
      <c r="M2" s="25">
        <v>1.0</v>
      </c>
      <c r="N2" s="25">
        <v>1.0</v>
      </c>
      <c r="O2" s="25">
        <v>1.0</v>
      </c>
      <c r="P2" s="25">
        <v>36.0</v>
      </c>
      <c r="Q2" s="24" t="s">
        <v>366</v>
      </c>
      <c r="R2" s="27">
        <v>319.3</v>
      </c>
      <c r="S2" s="25">
        <v>1.0</v>
      </c>
      <c r="T2" s="25">
        <v>52.0</v>
      </c>
      <c r="U2" s="24" t="s">
        <v>368</v>
      </c>
      <c r="V2" s="25">
        <v>25.8</v>
      </c>
      <c r="W2" s="25">
        <v>103.0</v>
      </c>
      <c r="X2" s="24">
        <v>1.0</v>
      </c>
      <c r="Y2" s="25">
        <f>+1</f>
        <v>1</v>
      </c>
      <c r="Z2" s="25">
        <v>-9.0</v>
      </c>
      <c r="AA2" s="25">
        <v>-15.0</v>
      </c>
      <c r="AB2" s="25">
        <v>3.0</v>
      </c>
      <c r="AC2" s="25">
        <v>24.0</v>
      </c>
      <c r="AD2" s="25">
        <v>38.0</v>
      </c>
      <c r="AE2" s="25">
        <v>7.0</v>
      </c>
      <c r="AF2" s="25">
        <v>0.0</v>
      </c>
      <c r="AG2" s="27">
        <v>141.5</v>
      </c>
    </row>
    <row r="3">
      <c r="A3" s="24" t="s">
        <v>360</v>
      </c>
      <c r="B3" s="24">
        <v>2016.0</v>
      </c>
      <c r="C3" s="24" t="s">
        <v>33</v>
      </c>
      <c r="D3" s="25">
        <v>2.0</v>
      </c>
      <c r="E3" s="25">
        <v>67.0</v>
      </c>
      <c r="F3" s="25">
        <v>66.0</v>
      </c>
      <c r="G3" s="25">
        <v>68.0</v>
      </c>
      <c r="H3" s="25">
        <v>67.0</v>
      </c>
      <c r="I3" s="25">
        <v>268.0</v>
      </c>
      <c r="J3" s="24">
        <v>-20.0</v>
      </c>
      <c r="K3" s="26">
        <v>918000.0</v>
      </c>
      <c r="L3" s="25">
        <v>3.0</v>
      </c>
      <c r="M3" s="25">
        <v>3.0</v>
      </c>
      <c r="N3" s="25">
        <v>2.0</v>
      </c>
      <c r="O3" s="25">
        <v>2.0</v>
      </c>
      <c r="P3" s="25">
        <v>43.0</v>
      </c>
      <c r="Q3" s="24" t="s">
        <v>373</v>
      </c>
      <c r="R3" s="27">
        <v>298.3</v>
      </c>
      <c r="S3" s="25">
        <v>28.0</v>
      </c>
      <c r="T3" s="25">
        <v>54.0</v>
      </c>
      <c r="U3" s="24" t="s">
        <v>374</v>
      </c>
      <c r="V3" s="25">
        <v>27.5</v>
      </c>
      <c r="W3" s="25">
        <v>110.0</v>
      </c>
      <c r="X3" s="24" t="s">
        <v>375</v>
      </c>
      <c r="Y3" s="25">
        <v>-3.0</v>
      </c>
      <c r="Z3" s="25">
        <v>-5.0</v>
      </c>
      <c r="AA3" s="25">
        <v>-12.0</v>
      </c>
      <c r="AB3" s="25">
        <v>2.0</v>
      </c>
      <c r="AC3" s="25">
        <v>18.0</v>
      </c>
      <c r="AD3" s="25">
        <v>50.0</v>
      </c>
      <c r="AE3" s="25">
        <v>2.0</v>
      </c>
      <c r="AF3" s="25">
        <v>0.0</v>
      </c>
      <c r="AG3" s="27">
        <v>114.0</v>
      </c>
    </row>
    <row r="4">
      <c r="A4" s="24" t="s">
        <v>360</v>
      </c>
      <c r="B4" s="24">
        <v>2016.0</v>
      </c>
      <c r="C4" s="24" t="s">
        <v>376</v>
      </c>
      <c r="D4" s="25">
        <v>3.0</v>
      </c>
      <c r="E4" s="25">
        <v>65.0</v>
      </c>
      <c r="F4" s="25">
        <v>65.0</v>
      </c>
      <c r="G4" s="25">
        <v>74.0</v>
      </c>
      <c r="H4" s="25">
        <v>67.0</v>
      </c>
      <c r="I4" s="25">
        <v>271.0</v>
      </c>
      <c r="J4" s="24">
        <v>-17.0</v>
      </c>
      <c r="K4" s="26">
        <v>578000.0</v>
      </c>
      <c r="L4" s="25">
        <v>1.0</v>
      </c>
      <c r="M4" s="25">
        <v>1.0</v>
      </c>
      <c r="N4" s="25">
        <v>4.0</v>
      </c>
      <c r="O4" s="25">
        <v>3.0</v>
      </c>
      <c r="P4" s="25">
        <v>49.0</v>
      </c>
      <c r="Q4" s="24">
        <v>1.0</v>
      </c>
      <c r="R4" s="27">
        <v>293.5</v>
      </c>
      <c r="S4" s="25" t="s">
        <v>378</v>
      </c>
      <c r="T4" s="25">
        <v>54.0</v>
      </c>
      <c r="U4" s="24" t="s">
        <v>374</v>
      </c>
      <c r="V4" s="25">
        <v>28.0</v>
      </c>
      <c r="W4" s="25">
        <v>112.0</v>
      </c>
      <c r="X4" s="24" t="s">
        <v>379</v>
      </c>
      <c r="Y4" s="25">
        <v>-3.0</v>
      </c>
      <c r="Z4" s="25">
        <v>-5.0</v>
      </c>
      <c r="AA4" s="25">
        <v>-9.0</v>
      </c>
      <c r="AB4" s="25">
        <v>1.0</v>
      </c>
      <c r="AC4" s="25">
        <v>19.0</v>
      </c>
      <c r="AD4" s="25">
        <v>48.0</v>
      </c>
      <c r="AE4" s="25">
        <v>4.0</v>
      </c>
      <c r="AF4" s="25">
        <v>0.0</v>
      </c>
      <c r="AG4" s="27">
        <v>105.0</v>
      </c>
    </row>
    <row r="5">
      <c r="A5" s="24" t="s">
        <v>360</v>
      </c>
      <c r="B5" s="24">
        <v>2016.0</v>
      </c>
      <c r="C5" s="24" t="s">
        <v>381</v>
      </c>
      <c r="D5" s="25" t="s">
        <v>382</v>
      </c>
      <c r="E5" s="25">
        <v>69.0</v>
      </c>
      <c r="F5" s="25">
        <v>65.0</v>
      </c>
      <c r="G5" s="25">
        <v>68.0</v>
      </c>
      <c r="H5" s="25">
        <v>74.0</v>
      </c>
      <c r="I5" s="25">
        <v>276.0</v>
      </c>
      <c r="J5" s="24">
        <v>-12.0</v>
      </c>
      <c r="K5" s="26">
        <v>323850.0</v>
      </c>
      <c r="L5" s="25">
        <v>16.0</v>
      </c>
      <c r="M5" s="25">
        <v>4.0</v>
      </c>
      <c r="N5" s="25">
        <v>3.0</v>
      </c>
      <c r="O5" s="25">
        <v>4.0</v>
      </c>
      <c r="P5" s="25">
        <v>26.0</v>
      </c>
      <c r="Q5" s="24" t="s">
        <v>383</v>
      </c>
      <c r="R5" s="27">
        <v>310.3</v>
      </c>
      <c r="S5" s="25">
        <v>10.0</v>
      </c>
      <c r="T5" s="25">
        <v>51.0</v>
      </c>
      <c r="U5" s="24" t="s">
        <v>384</v>
      </c>
      <c r="V5" s="25">
        <v>27.5</v>
      </c>
      <c r="W5" s="25">
        <v>110.0</v>
      </c>
      <c r="X5" s="24" t="s">
        <v>375</v>
      </c>
      <c r="Y5" s="25">
        <f>+1</f>
        <v>1</v>
      </c>
      <c r="Z5" s="25">
        <v>-4.0</v>
      </c>
      <c r="AA5" s="25">
        <v>-9.0</v>
      </c>
      <c r="AB5" s="25">
        <v>1.0</v>
      </c>
      <c r="AC5" s="25">
        <v>19.0</v>
      </c>
      <c r="AD5" s="25">
        <v>44.0</v>
      </c>
      <c r="AE5" s="25">
        <v>7.0</v>
      </c>
      <c r="AF5" s="25">
        <v>1.0</v>
      </c>
      <c r="AG5" s="27">
        <v>98.5</v>
      </c>
    </row>
    <row r="6">
      <c r="A6" s="24" t="s">
        <v>360</v>
      </c>
      <c r="B6" s="24">
        <v>2016.0</v>
      </c>
      <c r="C6" s="24" t="s">
        <v>88</v>
      </c>
      <c r="D6" s="25" t="s">
        <v>382</v>
      </c>
      <c r="E6" s="25">
        <v>68.0</v>
      </c>
      <c r="F6" s="25">
        <v>69.0</v>
      </c>
      <c r="G6" s="25">
        <v>68.0</v>
      </c>
      <c r="H6" s="25">
        <v>71.0</v>
      </c>
      <c r="I6" s="25">
        <v>276.0</v>
      </c>
      <c r="J6" s="24">
        <v>-12.0</v>
      </c>
      <c r="K6" s="26">
        <v>323850.0</v>
      </c>
      <c r="L6" s="25">
        <v>8.0</v>
      </c>
      <c r="M6" s="25">
        <v>6.0</v>
      </c>
      <c r="N6" s="25">
        <v>5.0</v>
      </c>
      <c r="O6" s="25">
        <v>4.0</v>
      </c>
      <c r="P6" s="25">
        <v>43.0</v>
      </c>
      <c r="Q6" s="24" t="s">
        <v>373</v>
      </c>
      <c r="R6" s="27">
        <v>289.8</v>
      </c>
      <c r="S6" s="25">
        <v>48.0</v>
      </c>
      <c r="T6" s="25">
        <v>51.0</v>
      </c>
      <c r="U6" s="24" t="s">
        <v>384</v>
      </c>
      <c r="V6" s="25">
        <v>27.3</v>
      </c>
      <c r="W6" s="25">
        <v>109.0</v>
      </c>
      <c r="X6" s="24" t="s">
        <v>386</v>
      </c>
      <c r="Y6" s="25">
        <f>+2</f>
        <v>2</v>
      </c>
      <c r="Z6" s="25">
        <v>-4.0</v>
      </c>
      <c r="AA6" s="25">
        <v>-10.0</v>
      </c>
      <c r="AB6" s="25">
        <v>0.0</v>
      </c>
      <c r="AC6" s="25">
        <v>22.0</v>
      </c>
      <c r="AD6" s="25">
        <v>42.0</v>
      </c>
      <c r="AE6" s="25">
        <v>6.0</v>
      </c>
      <c r="AF6" s="25">
        <v>2.0</v>
      </c>
      <c r="AG6" s="27">
        <v>98.0</v>
      </c>
    </row>
    <row r="7">
      <c r="A7" s="24" t="s">
        <v>360</v>
      </c>
      <c r="B7" s="24">
        <v>2016.0</v>
      </c>
      <c r="C7" s="24" t="s">
        <v>388</v>
      </c>
      <c r="D7" s="25" t="s">
        <v>382</v>
      </c>
      <c r="E7" s="25">
        <v>73.0</v>
      </c>
      <c r="F7" s="25">
        <v>64.0</v>
      </c>
      <c r="G7" s="25">
        <v>69.0</v>
      </c>
      <c r="H7" s="25">
        <v>70.0</v>
      </c>
      <c r="I7" s="25">
        <v>276.0</v>
      </c>
      <c r="J7" s="24">
        <v>-12.0</v>
      </c>
      <c r="K7" s="26">
        <v>323850.0</v>
      </c>
      <c r="L7" s="25">
        <v>47.0</v>
      </c>
      <c r="M7" s="25">
        <v>6.0</v>
      </c>
      <c r="N7" s="25">
        <v>7.0</v>
      </c>
      <c r="O7" s="25">
        <v>4.0</v>
      </c>
      <c r="P7" s="25">
        <v>37.0</v>
      </c>
      <c r="Q7" s="24" t="s">
        <v>389</v>
      </c>
      <c r="R7" s="27">
        <v>312.4</v>
      </c>
      <c r="S7" s="25">
        <v>6.0</v>
      </c>
      <c r="T7" s="25">
        <v>48.0</v>
      </c>
      <c r="U7" s="24" t="s">
        <v>390</v>
      </c>
      <c r="V7" s="25">
        <v>27.0</v>
      </c>
      <c r="W7" s="25">
        <v>108.0</v>
      </c>
      <c r="X7" s="24" t="s">
        <v>373</v>
      </c>
      <c r="Y7" s="25">
        <v>-2.0</v>
      </c>
      <c r="Z7" s="25">
        <v>-2.0</v>
      </c>
      <c r="AA7" s="25">
        <v>-8.0</v>
      </c>
      <c r="AB7" s="25">
        <v>0.0</v>
      </c>
      <c r="AC7" s="25">
        <v>22.0</v>
      </c>
      <c r="AD7" s="25">
        <v>40.0</v>
      </c>
      <c r="AE7" s="25">
        <v>10.0</v>
      </c>
      <c r="AF7" s="25">
        <v>0.0</v>
      </c>
      <c r="AG7" s="27">
        <v>97.0</v>
      </c>
    </row>
    <row r="8">
      <c r="A8" s="24" t="s">
        <v>360</v>
      </c>
      <c r="B8" s="24">
        <v>2016.0</v>
      </c>
      <c r="C8" s="24" t="s">
        <v>49</v>
      </c>
      <c r="D8" s="25" t="s">
        <v>382</v>
      </c>
      <c r="E8" s="25">
        <v>70.0</v>
      </c>
      <c r="F8" s="25">
        <v>70.0</v>
      </c>
      <c r="G8" s="25">
        <v>72.0</v>
      </c>
      <c r="H8" s="25">
        <v>64.0</v>
      </c>
      <c r="I8" s="25">
        <v>276.0</v>
      </c>
      <c r="J8" s="24">
        <v>-12.0</v>
      </c>
      <c r="K8" s="26">
        <v>323850.0</v>
      </c>
      <c r="L8" s="25">
        <v>28.0</v>
      </c>
      <c r="M8" s="25">
        <v>19.0</v>
      </c>
      <c r="N8" s="25">
        <v>26.0</v>
      </c>
      <c r="O8" s="25">
        <v>4.0</v>
      </c>
      <c r="P8" s="25">
        <v>35.0</v>
      </c>
      <c r="Q8" s="24" t="s">
        <v>392</v>
      </c>
      <c r="R8" s="27">
        <v>302.5</v>
      </c>
      <c r="S8" s="25">
        <v>22.0</v>
      </c>
      <c r="T8" s="25">
        <v>51.0</v>
      </c>
      <c r="U8" s="24" t="s">
        <v>384</v>
      </c>
      <c r="V8" s="25">
        <v>27.3</v>
      </c>
      <c r="W8" s="25">
        <v>109.0</v>
      </c>
      <c r="X8" s="24" t="s">
        <v>386</v>
      </c>
      <c r="Y8" s="25">
        <v>-4.0</v>
      </c>
      <c r="Z8" s="25">
        <f>+1</f>
        <v>1</v>
      </c>
      <c r="AA8" s="25">
        <v>-9.0</v>
      </c>
      <c r="AB8" s="25">
        <v>0.0</v>
      </c>
      <c r="AC8" s="25">
        <v>20.0</v>
      </c>
      <c r="AD8" s="25">
        <v>45.0</v>
      </c>
      <c r="AE8" s="25">
        <v>6.0</v>
      </c>
      <c r="AF8" s="25">
        <v>1.0</v>
      </c>
      <c r="AG8" s="27">
        <v>94.5</v>
      </c>
    </row>
    <row r="9">
      <c r="A9" s="24" t="s">
        <v>360</v>
      </c>
      <c r="B9" s="24">
        <v>2016.0</v>
      </c>
      <c r="C9" s="24" t="s">
        <v>394</v>
      </c>
      <c r="D9" s="25" t="s">
        <v>382</v>
      </c>
      <c r="E9" s="25">
        <v>69.0</v>
      </c>
      <c r="F9" s="25">
        <v>69.0</v>
      </c>
      <c r="G9" s="25">
        <v>67.0</v>
      </c>
      <c r="H9" s="25">
        <v>71.0</v>
      </c>
      <c r="I9" s="25">
        <v>276.0</v>
      </c>
      <c r="J9" s="24">
        <v>-12.0</v>
      </c>
      <c r="K9" s="26">
        <v>323850.0</v>
      </c>
      <c r="L9" s="25">
        <v>16.0</v>
      </c>
      <c r="M9" s="25">
        <v>10.0</v>
      </c>
      <c r="N9" s="25">
        <v>5.0</v>
      </c>
      <c r="O9" s="25">
        <v>4.0</v>
      </c>
      <c r="P9" s="25">
        <v>34.0</v>
      </c>
      <c r="Q9" s="24" t="s">
        <v>395</v>
      </c>
      <c r="R9" s="27">
        <v>309.0</v>
      </c>
      <c r="S9" s="25">
        <v>16.0</v>
      </c>
      <c r="T9" s="25">
        <v>58.0</v>
      </c>
      <c r="U9" s="24" t="s">
        <v>396</v>
      </c>
      <c r="V9" s="25">
        <v>29.8</v>
      </c>
      <c r="W9" s="25">
        <v>119.0</v>
      </c>
      <c r="X9" s="24" t="s">
        <v>397</v>
      </c>
      <c r="Y9" s="25">
        <v>-3.0</v>
      </c>
      <c r="Z9" s="25">
        <v>-5.0</v>
      </c>
      <c r="AA9" s="25">
        <v>-4.0</v>
      </c>
      <c r="AB9" s="25">
        <v>1.0</v>
      </c>
      <c r="AC9" s="25">
        <v>15.0</v>
      </c>
      <c r="AD9" s="25">
        <v>51.0</v>
      </c>
      <c r="AE9" s="25">
        <v>5.0</v>
      </c>
      <c r="AF9" s="25">
        <v>0.0</v>
      </c>
      <c r="AG9" s="27">
        <v>92.0</v>
      </c>
    </row>
    <row r="10">
      <c r="A10" s="24" t="s">
        <v>360</v>
      </c>
      <c r="B10" s="24">
        <v>2016.0</v>
      </c>
      <c r="C10" s="24" t="s">
        <v>36</v>
      </c>
      <c r="D10" s="25">
        <v>9.0</v>
      </c>
      <c r="E10" s="25">
        <v>68.0</v>
      </c>
      <c r="F10" s="25">
        <v>72.0</v>
      </c>
      <c r="G10" s="25">
        <v>68.0</v>
      </c>
      <c r="H10" s="25">
        <v>69.0</v>
      </c>
      <c r="I10" s="25">
        <v>277.0</v>
      </c>
      <c r="J10" s="24">
        <v>-11.0</v>
      </c>
      <c r="K10" s="26">
        <v>246500.0</v>
      </c>
      <c r="L10" s="25">
        <v>8.0</v>
      </c>
      <c r="M10" s="25">
        <v>19.0</v>
      </c>
      <c r="N10" s="25">
        <v>9.0</v>
      </c>
      <c r="O10" s="25">
        <v>9.0</v>
      </c>
      <c r="P10" s="25">
        <v>39.0</v>
      </c>
      <c r="Q10" s="24" t="s">
        <v>375</v>
      </c>
      <c r="R10" s="27">
        <v>294.0</v>
      </c>
      <c r="S10" s="25">
        <v>38.0</v>
      </c>
      <c r="T10" s="25">
        <v>44.0</v>
      </c>
      <c r="U10" s="24" t="s">
        <v>398</v>
      </c>
      <c r="V10" s="25">
        <v>26.3</v>
      </c>
      <c r="W10" s="25">
        <v>105.0</v>
      </c>
      <c r="X10" s="24">
        <v>3.0</v>
      </c>
      <c r="Y10" s="25" t="s">
        <v>304</v>
      </c>
      <c r="Z10" s="25">
        <f>+2</f>
        <v>2</v>
      </c>
      <c r="AA10" s="25">
        <v>-13.0</v>
      </c>
      <c r="AB10" s="25">
        <v>2.0</v>
      </c>
      <c r="AC10" s="25">
        <v>16.0</v>
      </c>
      <c r="AD10" s="25">
        <v>46.0</v>
      </c>
      <c r="AE10" s="25">
        <v>7.0</v>
      </c>
      <c r="AF10" s="25">
        <v>1.0</v>
      </c>
      <c r="AG10" s="27">
        <v>90.5</v>
      </c>
    </row>
    <row r="11">
      <c r="A11" s="24" t="s">
        <v>360</v>
      </c>
      <c r="B11" s="24">
        <v>2016.0</v>
      </c>
      <c r="C11" s="24" t="s">
        <v>400</v>
      </c>
      <c r="D11" s="25" t="s">
        <v>401</v>
      </c>
      <c r="E11" s="25">
        <v>68.0</v>
      </c>
      <c r="F11" s="25">
        <v>66.0</v>
      </c>
      <c r="G11" s="25">
        <v>73.0</v>
      </c>
      <c r="H11" s="25">
        <v>71.0</v>
      </c>
      <c r="I11" s="25">
        <v>278.0</v>
      </c>
      <c r="J11" s="24">
        <v>-10.0</v>
      </c>
      <c r="K11" s="26">
        <v>212500.0</v>
      </c>
      <c r="L11" s="25">
        <v>8.0</v>
      </c>
      <c r="M11" s="25">
        <v>4.0</v>
      </c>
      <c r="N11" s="25">
        <v>8.0</v>
      </c>
      <c r="O11" s="25">
        <v>10.0</v>
      </c>
      <c r="P11" s="25">
        <v>47.0</v>
      </c>
      <c r="Q11" s="24">
        <v>2.0</v>
      </c>
      <c r="R11" s="27">
        <v>281.4</v>
      </c>
      <c r="S11" s="25">
        <v>64.0</v>
      </c>
      <c r="T11" s="25">
        <v>48.0</v>
      </c>
      <c r="U11" s="24" t="s">
        <v>390</v>
      </c>
      <c r="V11" s="25">
        <v>27.5</v>
      </c>
      <c r="W11" s="25">
        <v>110.0</v>
      </c>
      <c r="X11" s="24" t="s">
        <v>375</v>
      </c>
      <c r="Y11" s="25">
        <f>+2</f>
        <v>2</v>
      </c>
      <c r="Z11" s="25">
        <v>-3.0</v>
      </c>
      <c r="AA11" s="25">
        <v>-9.0</v>
      </c>
      <c r="AB11" s="25">
        <v>0.0</v>
      </c>
      <c r="AC11" s="25">
        <v>21.0</v>
      </c>
      <c r="AD11" s="25">
        <v>40.0</v>
      </c>
      <c r="AE11" s="25">
        <v>11.0</v>
      </c>
      <c r="AF11" s="25">
        <v>0.0</v>
      </c>
      <c r="AG11" s="27">
        <v>84.5</v>
      </c>
    </row>
    <row r="12">
      <c r="A12" s="24" t="s">
        <v>360</v>
      </c>
      <c r="B12" s="24">
        <v>2016.0</v>
      </c>
      <c r="C12" s="24" t="s">
        <v>37</v>
      </c>
      <c r="D12" s="25" t="s">
        <v>401</v>
      </c>
      <c r="E12" s="25">
        <v>73.0</v>
      </c>
      <c r="F12" s="25">
        <v>68.0</v>
      </c>
      <c r="G12" s="25">
        <v>67.0</v>
      </c>
      <c r="H12" s="25">
        <v>70.0</v>
      </c>
      <c r="I12" s="25">
        <v>278.0</v>
      </c>
      <c r="J12" s="24">
        <v>-10.0</v>
      </c>
      <c r="K12" s="26">
        <v>212500.0</v>
      </c>
      <c r="L12" s="25">
        <v>47.0</v>
      </c>
      <c r="M12" s="25">
        <v>35.0</v>
      </c>
      <c r="N12" s="25">
        <v>9.0</v>
      </c>
      <c r="O12" s="25">
        <v>10.0</v>
      </c>
      <c r="P12" s="25">
        <v>33.0</v>
      </c>
      <c r="Q12" s="24" t="s">
        <v>403</v>
      </c>
      <c r="R12" s="27">
        <v>288.6</v>
      </c>
      <c r="S12" s="25">
        <v>49.0</v>
      </c>
      <c r="T12" s="25">
        <v>50.0</v>
      </c>
      <c r="U12" s="24" t="s">
        <v>379</v>
      </c>
      <c r="V12" s="25">
        <v>27.8</v>
      </c>
      <c r="W12" s="25">
        <v>111.0</v>
      </c>
      <c r="X12" s="24" t="s">
        <v>404</v>
      </c>
      <c r="Y12" s="25">
        <v>-4.0</v>
      </c>
      <c r="Z12" s="25">
        <f>+2</f>
        <v>2</v>
      </c>
      <c r="AA12" s="25">
        <v>-8.0</v>
      </c>
      <c r="AB12" s="25">
        <v>0.0</v>
      </c>
      <c r="AC12" s="25">
        <v>20.0</v>
      </c>
      <c r="AD12" s="25">
        <v>43.0</v>
      </c>
      <c r="AE12" s="25">
        <v>8.0</v>
      </c>
      <c r="AF12" s="25">
        <v>1.0</v>
      </c>
      <c r="AG12" s="27">
        <v>83.5</v>
      </c>
    </row>
    <row r="13">
      <c r="A13" s="24" t="s">
        <v>360</v>
      </c>
      <c r="B13" s="24">
        <v>2016.0</v>
      </c>
      <c r="C13" s="24" t="s">
        <v>405</v>
      </c>
      <c r="D13" s="25" t="s">
        <v>406</v>
      </c>
      <c r="E13" s="25">
        <v>74.0</v>
      </c>
      <c r="F13" s="25">
        <v>69.0</v>
      </c>
      <c r="G13" s="25">
        <v>70.0</v>
      </c>
      <c r="H13" s="25">
        <v>66.0</v>
      </c>
      <c r="I13" s="25">
        <v>279.0</v>
      </c>
      <c r="J13" s="24">
        <v>-9.0</v>
      </c>
      <c r="K13" s="26">
        <v>159375.0</v>
      </c>
      <c r="L13" s="25">
        <v>59.0</v>
      </c>
      <c r="M13" s="25">
        <v>51.0</v>
      </c>
      <c r="N13" s="25">
        <v>35.0</v>
      </c>
      <c r="O13" s="25">
        <v>13.0</v>
      </c>
      <c r="P13" s="25">
        <v>26.0</v>
      </c>
      <c r="Q13" s="24" t="s">
        <v>383</v>
      </c>
      <c r="R13" s="27">
        <v>313.8</v>
      </c>
      <c r="S13" s="25">
        <v>3.0</v>
      </c>
      <c r="T13" s="25">
        <v>44.0</v>
      </c>
      <c r="U13" s="24" t="s">
        <v>398</v>
      </c>
      <c r="V13" s="25">
        <v>27.3</v>
      </c>
      <c r="W13" s="25">
        <v>109.0</v>
      </c>
      <c r="X13" s="24" t="s">
        <v>386</v>
      </c>
      <c r="Y13" s="25">
        <f>+3</f>
        <v>3</v>
      </c>
      <c r="Z13" s="25" t="s">
        <v>304</v>
      </c>
      <c r="AA13" s="25">
        <v>-12.0</v>
      </c>
      <c r="AB13" s="25">
        <v>1.0</v>
      </c>
      <c r="AC13" s="25">
        <v>17.0</v>
      </c>
      <c r="AD13" s="25">
        <v>44.0</v>
      </c>
      <c r="AE13" s="25">
        <v>10.0</v>
      </c>
      <c r="AF13" s="25">
        <v>0.0</v>
      </c>
      <c r="AG13" s="27">
        <v>82.0</v>
      </c>
    </row>
    <row r="14">
      <c r="A14" s="24" t="s">
        <v>360</v>
      </c>
      <c r="B14" s="24">
        <v>2016.0</v>
      </c>
      <c r="C14" s="24" t="s">
        <v>53</v>
      </c>
      <c r="D14" s="25" t="s">
        <v>408</v>
      </c>
      <c r="E14" s="25">
        <v>74.0</v>
      </c>
      <c r="F14" s="25">
        <v>70.0</v>
      </c>
      <c r="G14" s="25">
        <v>70.0</v>
      </c>
      <c r="H14" s="25">
        <v>68.0</v>
      </c>
      <c r="I14" s="25">
        <v>282.0</v>
      </c>
      <c r="J14" s="24">
        <v>-6.0</v>
      </c>
      <c r="K14" s="26">
        <v>65769.0</v>
      </c>
      <c r="L14" s="25">
        <v>59.0</v>
      </c>
      <c r="M14" s="25">
        <v>56.0</v>
      </c>
      <c r="N14" s="25">
        <v>41.0</v>
      </c>
      <c r="O14" s="25">
        <v>24.0</v>
      </c>
      <c r="P14" s="25">
        <v>38.0</v>
      </c>
      <c r="Q14" s="24" t="s">
        <v>410</v>
      </c>
      <c r="R14" s="27">
        <v>309.8</v>
      </c>
      <c r="S14" s="25" t="s">
        <v>368</v>
      </c>
      <c r="T14" s="25">
        <v>50.0</v>
      </c>
      <c r="U14" s="24" t="s">
        <v>379</v>
      </c>
      <c r="V14" s="25">
        <v>30.0</v>
      </c>
      <c r="W14" s="25">
        <v>120.0</v>
      </c>
      <c r="X14" s="24" t="s">
        <v>398</v>
      </c>
      <c r="Y14" s="25">
        <f>+2</f>
        <v>2</v>
      </c>
      <c r="Z14" s="25">
        <v>-2.0</v>
      </c>
      <c r="AA14" s="25">
        <v>-6.0</v>
      </c>
      <c r="AB14" s="25">
        <v>1.0</v>
      </c>
      <c r="AC14" s="25">
        <v>19.0</v>
      </c>
      <c r="AD14" s="25">
        <v>39.0</v>
      </c>
      <c r="AE14" s="25">
        <v>11.0</v>
      </c>
      <c r="AF14" s="25">
        <v>2.0</v>
      </c>
      <c r="AG14" s="27">
        <v>81.0</v>
      </c>
    </row>
    <row r="15">
      <c r="A15" s="24" t="s">
        <v>360</v>
      </c>
      <c r="B15" s="24">
        <v>2016.0</v>
      </c>
      <c r="C15" s="24" t="s">
        <v>14</v>
      </c>
      <c r="D15" s="25" t="s">
        <v>401</v>
      </c>
      <c r="E15" s="25">
        <v>70.0</v>
      </c>
      <c r="F15" s="25">
        <v>68.0</v>
      </c>
      <c r="G15" s="25">
        <v>71.0</v>
      </c>
      <c r="H15" s="25">
        <v>69.0</v>
      </c>
      <c r="I15" s="25">
        <v>278.0</v>
      </c>
      <c r="J15" s="24">
        <v>-10.0</v>
      </c>
      <c r="K15" s="26">
        <v>212500.0</v>
      </c>
      <c r="L15" s="25">
        <v>28.0</v>
      </c>
      <c r="M15" s="25">
        <v>10.0</v>
      </c>
      <c r="N15" s="25">
        <v>12.0</v>
      </c>
      <c r="O15" s="25">
        <v>10.0</v>
      </c>
      <c r="P15" s="25">
        <v>32.0</v>
      </c>
      <c r="Q15" s="24" t="s">
        <v>413</v>
      </c>
      <c r="R15" s="27">
        <v>294.1</v>
      </c>
      <c r="S15" s="25">
        <v>37.0</v>
      </c>
      <c r="T15" s="25">
        <v>53.0</v>
      </c>
      <c r="U15" s="24" t="s">
        <v>414</v>
      </c>
      <c r="V15" s="25">
        <v>28.3</v>
      </c>
      <c r="W15" s="25">
        <v>113.0</v>
      </c>
      <c r="X15" s="24" t="s">
        <v>415</v>
      </c>
      <c r="Y15" s="25">
        <f>+1</f>
        <v>1</v>
      </c>
      <c r="Z15" s="25">
        <v>-4.0</v>
      </c>
      <c r="AA15" s="25">
        <v>-7.0</v>
      </c>
      <c r="AB15" s="25">
        <v>0.0</v>
      </c>
      <c r="AC15" s="25">
        <v>18.0</v>
      </c>
      <c r="AD15" s="25">
        <v>46.0</v>
      </c>
      <c r="AE15" s="25">
        <v>8.0</v>
      </c>
      <c r="AF15" s="25">
        <v>0.0</v>
      </c>
      <c r="AG15" s="27">
        <v>80.0</v>
      </c>
    </row>
    <row r="16">
      <c r="A16" s="24" t="s">
        <v>360</v>
      </c>
      <c r="B16" s="24">
        <v>2016.0</v>
      </c>
      <c r="C16" s="24" t="s">
        <v>45</v>
      </c>
      <c r="D16" s="25" t="s">
        <v>384</v>
      </c>
      <c r="E16" s="25">
        <v>71.0</v>
      </c>
      <c r="F16" s="25">
        <v>69.0</v>
      </c>
      <c r="G16" s="25">
        <v>74.0</v>
      </c>
      <c r="H16" s="25">
        <v>66.0</v>
      </c>
      <c r="I16" s="25">
        <v>280.0</v>
      </c>
      <c r="J16" s="24">
        <v>-8.0</v>
      </c>
      <c r="K16" s="26">
        <v>127500.0</v>
      </c>
      <c r="L16" s="25">
        <v>34.0</v>
      </c>
      <c r="M16" s="25">
        <v>19.0</v>
      </c>
      <c r="N16" s="25">
        <v>41.0</v>
      </c>
      <c r="O16" s="25">
        <v>17.0</v>
      </c>
      <c r="P16" s="25">
        <v>35.0</v>
      </c>
      <c r="Q16" s="24" t="s">
        <v>392</v>
      </c>
      <c r="R16" s="27">
        <v>292.5</v>
      </c>
      <c r="S16" s="25">
        <v>41.0</v>
      </c>
      <c r="T16" s="25">
        <v>47.0</v>
      </c>
      <c r="U16" s="24" t="s">
        <v>378</v>
      </c>
      <c r="V16" s="25">
        <v>27.8</v>
      </c>
      <c r="W16" s="25">
        <v>111.0</v>
      </c>
      <c r="X16" s="24" t="s">
        <v>404</v>
      </c>
      <c r="Y16" s="25" t="s">
        <v>304</v>
      </c>
      <c r="Z16" s="25" t="s">
        <v>304</v>
      </c>
      <c r="AA16" s="25">
        <v>-8.0</v>
      </c>
      <c r="AB16" s="25">
        <v>0.0</v>
      </c>
      <c r="AC16" s="25">
        <v>20.0</v>
      </c>
      <c r="AD16" s="25">
        <v>42.0</v>
      </c>
      <c r="AE16" s="25">
        <v>8.0</v>
      </c>
      <c r="AF16" s="25">
        <v>2.0</v>
      </c>
      <c r="AG16" s="27">
        <v>80.0</v>
      </c>
    </row>
    <row r="17">
      <c r="A17" s="24" t="s">
        <v>360</v>
      </c>
      <c r="B17" s="24">
        <v>2016.0</v>
      </c>
      <c r="C17" s="24" t="s">
        <v>213</v>
      </c>
      <c r="D17" s="25" t="s">
        <v>390</v>
      </c>
      <c r="E17" s="25">
        <v>68.0</v>
      </c>
      <c r="F17" s="25">
        <v>72.0</v>
      </c>
      <c r="G17" s="25">
        <v>76.0</v>
      </c>
      <c r="H17" s="25">
        <v>67.0</v>
      </c>
      <c r="I17" s="25">
        <v>283.0</v>
      </c>
      <c r="J17" s="24">
        <v>-5.0</v>
      </c>
      <c r="K17" s="26">
        <v>46021.0</v>
      </c>
      <c r="L17" s="25">
        <v>8.0</v>
      </c>
      <c r="M17" s="25">
        <v>19.0</v>
      </c>
      <c r="N17" s="25">
        <v>55.0</v>
      </c>
      <c r="O17" s="25">
        <v>32.0</v>
      </c>
      <c r="P17" s="25">
        <v>30.0</v>
      </c>
      <c r="Q17" s="24" t="s">
        <v>417</v>
      </c>
      <c r="R17" s="27">
        <v>297.9</v>
      </c>
      <c r="S17" s="25">
        <v>29.0</v>
      </c>
      <c r="T17" s="25">
        <v>47.0</v>
      </c>
      <c r="U17" s="24" t="s">
        <v>378</v>
      </c>
      <c r="V17" s="25">
        <v>27.5</v>
      </c>
      <c r="W17" s="25">
        <v>110.0</v>
      </c>
      <c r="X17" s="24" t="s">
        <v>375</v>
      </c>
      <c r="Y17" s="25">
        <f>+7</f>
        <v>7</v>
      </c>
      <c r="Z17" s="25">
        <v>-2.0</v>
      </c>
      <c r="AA17" s="25">
        <v>-10.0</v>
      </c>
      <c r="AB17" s="25">
        <v>3.0</v>
      </c>
      <c r="AC17" s="25">
        <v>13.0</v>
      </c>
      <c r="AD17" s="25">
        <v>44.0</v>
      </c>
      <c r="AE17" s="25">
        <v>10.0</v>
      </c>
      <c r="AF17" s="25">
        <v>2.0</v>
      </c>
      <c r="AG17" s="27">
        <v>80.0</v>
      </c>
    </row>
    <row r="18">
      <c r="A18" s="24" t="s">
        <v>360</v>
      </c>
      <c r="B18" s="24">
        <v>2016.0</v>
      </c>
      <c r="C18" s="24" t="s">
        <v>419</v>
      </c>
      <c r="D18" s="25" t="s">
        <v>406</v>
      </c>
      <c r="E18" s="25">
        <v>72.0</v>
      </c>
      <c r="F18" s="25">
        <v>71.0</v>
      </c>
      <c r="G18" s="25">
        <v>69.0</v>
      </c>
      <c r="H18" s="25">
        <v>67.0</v>
      </c>
      <c r="I18" s="25">
        <v>279.0</v>
      </c>
      <c r="J18" s="24">
        <v>-9.0</v>
      </c>
      <c r="K18" s="26">
        <v>159375.0</v>
      </c>
      <c r="L18" s="25">
        <v>43.0</v>
      </c>
      <c r="M18" s="25">
        <v>51.0</v>
      </c>
      <c r="N18" s="25">
        <v>26.0</v>
      </c>
      <c r="O18" s="25">
        <v>13.0</v>
      </c>
      <c r="P18" s="25">
        <v>37.0</v>
      </c>
      <c r="Q18" s="24" t="s">
        <v>389</v>
      </c>
      <c r="R18" s="27">
        <v>291.3</v>
      </c>
      <c r="S18" s="25">
        <v>46.0</v>
      </c>
      <c r="T18" s="25">
        <v>48.0</v>
      </c>
      <c r="U18" s="24" t="s">
        <v>390</v>
      </c>
      <c r="V18" s="25">
        <v>27.5</v>
      </c>
      <c r="W18" s="25">
        <v>110.0</v>
      </c>
      <c r="X18" s="24" t="s">
        <v>375</v>
      </c>
      <c r="Y18" s="25" t="s">
        <v>304</v>
      </c>
      <c r="Z18" s="25">
        <v>-1.0</v>
      </c>
      <c r="AA18" s="25">
        <v>-8.0</v>
      </c>
      <c r="AB18" s="25">
        <v>0.0</v>
      </c>
      <c r="AC18" s="25">
        <v>18.0</v>
      </c>
      <c r="AD18" s="25">
        <v>46.0</v>
      </c>
      <c r="AE18" s="25">
        <v>7.0</v>
      </c>
      <c r="AF18" s="25">
        <v>1.0</v>
      </c>
      <c r="AG18" s="27">
        <v>78.5</v>
      </c>
    </row>
    <row r="19">
      <c r="A19" s="24" t="s">
        <v>360</v>
      </c>
      <c r="B19" s="24">
        <v>2016.0</v>
      </c>
      <c r="C19" s="24" t="s">
        <v>420</v>
      </c>
      <c r="D19" s="25" t="s">
        <v>408</v>
      </c>
      <c r="E19" s="25">
        <v>73.0</v>
      </c>
      <c r="F19" s="25">
        <v>70.0</v>
      </c>
      <c r="G19" s="25">
        <v>71.0</v>
      </c>
      <c r="H19" s="25">
        <v>68.0</v>
      </c>
      <c r="I19" s="25">
        <v>282.0</v>
      </c>
      <c r="J19" s="24">
        <v>-6.0</v>
      </c>
      <c r="K19" s="26">
        <v>65769.0</v>
      </c>
      <c r="L19" s="25">
        <v>47.0</v>
      </c>
      <c r="M19" s="25">
        <v>51.0</v>
      </c>
      <c r="N19" s="25">
        <v>41.0</v>
      </c>
      <c r="O19" s="25">
        <v>24.0</v>
      </c>
      <c r="P19" s="25">
        <v>28.0</v>
      </c>
      <c r="Q19" s="24" t="s">
        <v>421</v>
      </c>
      <c r="R19" s="27">
        <v>294.6</v>
      </c>
      <c r="S19" s="25">
        <v>35.0</v>
      </c>
      <c r="T19" s="25">
        <v>47.0</v>
      </c>
      <c r="U19" s="24" t="s">
        <v>378</v>
      </c>
      <c r="V19" s="25">
        <v>27.8</v>
      </c>
      <c r="W19" s="25">
        <v>111.0</v>
      </c>
      <c r="X19" s="24" t="s">
        <v>404</v>
      </c>
      <c r="Y19" s="25">
        <f>+3</f>
        <v>3</v>
      </c>
      <c r="Z19" s="25">
        <f>+2</f>
        <v>2</v>
      </c>
      <c r="AA19" s="25">
        <v>-11.0</v>
      </c>
      <c r="AB19" s="25">
        <v>2.0</v>
      </c>
      <c r="AC19" s="25">
        <v>14.0</v>
      </c>
      <c r="AD19" s="25">
        <v>45.0</v>
      </c>
      <c r="AE19" s="25">
        <v>10.0</v>
      </c>
      <c r="AF19" s="25">
        <v>1.0</v>
      </c>
      <c r="AG19" s="27">
        <v>78.5</v>
      </c>
    </row>
    <row r="20">
      <c r="A20" s="24" t="s">
        <v>360</v>
      </c>
      <c r="B20" s="24">
        <v>2016.0</v>
      </c>
      <c r="C20" s="24" t="s">
        <v>97</v>
      </c>
      <c r="D20" s="25" t="s">
        <v>406</v>
      </c>
      <c r="E20" s="25">
        <v>70.0</v>
      </c>
      <c r="F20" s="25">
        <v>70.0</v>
      </c>
      <c r="G20" s="25">
        <v>71.0</v>
      </c>
      <c r="H20" s="25">
        <v>68.0</v>
      </c>
      <c r="I20" s="25">
        <v>279.0</v>
      </c>
      <c r="J20" s="24">
        <v>-9.0</v>
      </c>
      <c r="K20" s="26">
        <v>159375.0</v>
      </c>
      <c r="L20" s="25">
        <v>28.0</v>
      </c>
      <c r="M20" s="25">
        <v>19.0</v>
      </c>
      <c r="N20" s="25">
        <v>21.0</v>
      </c>
      <c r="O20" s="25">
        <v>13.0</v>
      </c>
      <c r="P20" s="25">
        <v>24.0</v>
      </c>
      <c r="Q20" s="24">
        <v>67.0</v>
      </c>
      <c r="R20" s="27">
        <v>293.5</v>
      </c>
      <c r="S20" s="25" t="s">
        <v>378</v>
      </c>
      <c r="T20" s="25">
        <v>41.0</v>
      </c>
      <c r="U20" s="24" t="s">
        <v>383</v>
      </c>
      <c r="V20" s="25">
        <v>26.0</v>
      </c>
      <c r="W20" s="25">
        <v>104.0</v>
      </c>
      <c r="X20" s="24">
        <v>2.0</v>
      </c>
      <c r="Y20" s="25">
        <f>+1</f>
        <v>1</v>
      </c>
      <c r="Z20" s="25">
        <v>-2.0</v>
      </c>
      <c r="AA20" s="25">
        <v>-8.0</v>
      </c>
      <c r="AB20" s="25">
        <v>0.0</v>
      </c>
      <c r="AC20" s="25">
        <v>18.0</v>
      </c>
      <c r="AD20" s="25">
        <v>45.0</v>
      </c>
      <c r="AE20" s="25">
        <v>9.0</v>
      </c>
      <c r="AF20" s="25">
        <v>0.0</v>
      </c>
      <c r="AG20" s="27">
        <v>78.0</v>
      </c>
    </row>
    <row r="21">
      <c r="A21" s="24" t="s">
        <v>360</v>
      </c>
      <c r="B21" s="24">
        <v>2016.0</v>
      </c>
      <c r="C21" s="24" t="s">
        <v>90</v>
      </c>
      <c r="D21" s="25" t="s">
        <v>406</v>
      </c>
      <c r="E21" s="25">
        <v>66.0</v>
      </c>
      <c r="F21" s="25">
        <v>72.0</v>
      </c>
      <c r="G21" s="25">
        <v>71.0</v>
      </c>
      <c r="H21" s="25">
        <v>70.0</v>
      </c>
      <c r="I21" s="25">
        <v>279.0</v>
      </c>
      <c r="J21" s="24">
        <v>-9.0</v>
      </c>
      <c r="K21" s="26">
        <v>159375.0</v>
      </c>
      <c r="L21" s="25">
        <v>2.0</v>
      </c>
      <c r="M21" s="25">
        <v>10.0</v>
      </c>
      <c r="N21" s="25">
        <v>12.0</v>
      </c>
      <c r="O21" s="25">
        <v>13.0</v>
      </c>
      <c r="P21" s="25">
        <v>40.0</v>
      </c>
      <c r="Q21" s="24">
        <v>13.0</v>
      </c>
      <c r="R21" s="27">
        <v>297.5</v>
      </c>
      <c r="S21" s="25">
        <v>30.0</v>
      </c>
      <c r="T21" s="25">
        <v>47.0</v>
      </c>
      <c r="U21" s="24" t="s">
        <v>378</v>
      </c>
      <c r="V21" s="25">
        <v>28.5</v>
      </c>
      <c r="W21" s="25">
        <v>114.0</v>
      </c>
      <c r="X21" s="24" t="s">
        <v>422</v>
      </c>
      <c r="Y21" s="25" t="s">
        <v>304</v>
      </c>
      <c r="Z21" s="25">
        <v>-2.0</v>
      </c>
      <c r="AA21" s="25">
        <v>-7.0</v>
      </c>
      <c r="AB21" s="25">
        <v>1.0</v>
      </c>
      <c r="AC21" s="25">
        <v>14.0</v>
      </c>
      <c r="AD21" s="25">
        <v>50.0</v>
      </c>
      <c r="AE21" s="25">
        <v>7.0</v>
      </c>
      <c r="AF21" s="25">
        <v>0.0</v>
      </c>
      <c r="AG21" s="27">
        <v>77.5</v>
      </c>
    </row>
    <row r="22">
      <c r="A22" s="24" t="s">
        <v>360</v>
      </c>
      <c r="B22" s="24">
        <v>2016.0</v>
      </c>
      <c r="C22" s="24" t="s">
        <v>67</v>
      </c>
      <c r="D22" s="25" t="s">
        <v>408</v>
      </c>
      <c r="E22" s="25">
        <v>71.0</v>
      </c>
      <c r="F22" s="25">
        <v>74.0</v>
      </c>
      <c r="G22" s="25">
        <v>70.0</v>
      </c>
      <c r="H22" s="25">
        <v>67.0</v>
      </c>
      <c r="I22" s="25">
        <v>282.0</v>
      </c>
      <c r="J22" s="24">
        <v>-6.0</v>
      </c>
      <c r="K22" s="26">
        <v>65769.0</v>
      </c>
      <c r="L22" s="25">
        <v>34.0</v>
      </c>
      <c r="M22" s="25">
        <v>57.0</v>
      </c>
      <c r="N22" s="25">
        <v>48.0</v>
      </c>
      <c r="O22" s="25">
        <v>24.0</v>
      </c>
      <c r="P22" s="25">
        <v>31.0</v>
      </c>
      <c r="Q22" s="24" t="s">
        <v>423</v>
      </c>
      <c r="R22" s="27">
        <v>309.5</v>
      </c>
      <c r="S22" s="25">
        <v>14.0</v>
      </c>
      <c r="T22" s="25">
        <v>50.0</v>
      </c>
      <c r="U22" s="24" t="s">
        <v>379</v>
      </c>
      <c r="V22" s="25">
        <v>29.5</v>
      </c>
      <c r="W22" s="25">
        <v>118.0</v>
      </c>
      <c r="X22" s="24" t="s">
        <v>424</v>
      </c>
      <c r="Y22" s="25">
        <f>+3</f>
        <v>3</v>
      </c>
      <c r="Z22" s="25">
        <f>+1</f>
        <v>1</v>
      </c>
      <c r="AA22" s="25">
        <v>-10.0</v>
      </c>
      <c r="AB22" s="25">
        <v>1.0</v>
      </c>
      <c r="AC22" s="25">
        <v>17.0</v>
      </c>
      <c r="AD22" s="25">
        <v>42.0</v>
      </c>
      <c r="AE22" s="25">
        <v>11.0</v>
      </c>
      <c r="AF22" s="25">
        <v>1.0</v>
      </c>
      <c r="AG22" s="27">
        <v>77.5</v>
      </c>
    </row>
    <row r="23">
      <c r="A23" s="24" t="s">
        <v>360</v>
      </c>
      <c r="B23" s="24">
        <v>2016.0</v>
      </c>
      <c r="C23" s="24" t="s">
        <v>93</v>
      </c>
      <c r="D23" s="25" t="s">
        <v>390</v>
      </c>
      <c r="E23" s="25">
        <v>71.0</v>
      </c>
      <c r="F23" s="25">
        <v>71.0</v>
      </c>
      <c r="G23" s="25">
        <v>73.0</v>
      </c>
      <c r="H23" s="25">
        <v>68.0</v>
      </c>
      <c r="I23" s="25">
        <v>283.0</v>
      </c>
      <c r="J23" s="24">
        <v>-5.0</v>
      </c>
      <c r="K23" s="26">
        <v>46021.0</v>
      </c>
      <c r="L23" s="25">
        <v>34.0</v>
      </c>
      <c r="M23" s="25">
        <v>44.0</v>
      </c>
      <c r="N23" s="25">
        <v>48.0</v>
      </c>
      <c r="O23" s="25">
        <v>32.0</v>
      </c>
      <c r="P23" s="25">
        <v>29.0</v>
      </c>
      <c r="Q23" s="24" t="s">
        <v>398</v>
      </c>
      <c r="R23" s="27">
        <v>298.5</v>
      </c>
      <c r="S23" s="25" t="s">
        <v>425</v>
      </c>
      <c r="T23" s="25">
        <v>44.0</v>
      </c>
      <c r="U23" s="24" t="s">
        <v>398</v>
      </c>
      <c r="V23" s="25">
        <v>27.0</v>
      </c>
      <c r="W23" s="25">
        <v>108.0</v>
      </c>
      <c r="X23" s="24" t="s">
        <v>373</v>
      </c>
      <c r="Y23" s="25">
        <v>-1.0</v>
      </c>
      <c r="Z23" s="25">
        <f>+3</f>
        <v>3</v>
      </c>
      <c r="AA23" s="25">
        <v>-7.0</v>
      </c>
      <c r="AB23" s="25">
        <v>2.0</v>
      </c>
      <c r="AC23" s="25">
        <v>15.0</v>
      </c>
      <c r="AD23" s="25">
        <v>42.0</v>
      </c>
      <c r="AE23" s="25">
        <v>12.0</v>
      </c>
      <c r="AF23" s="25">
        <v>1.0</v>
      </c>
      <c r="AG23" s="27">
        <v>77.0</v>
      </c>
    </row>
    <row r="24">
      <c r="A24" s="24" t="s">
        <v>360</v>
      </c>
      <c r="B24" s="24">
        <v>2016.0</v>
      </c>
      <c r="C24" s="24" t="s">
        <v>64</v>
      </c>
      <c r="D24" s="25" t="s">
        <v>426</v>
      </c>
      <c r="E24" s="25">
        <v>69.0</v>
      </c>
      <c r="F24" s="25">
        <v>68.0</v>
      </c>
      <c r="G24" s="25">
        <v>72.0</v>
      </c>
      <c r="H24" s="25">
        <v>72.0</v>
      </c>
      <c r="I24" s="25">
        <v>281.0</v>
      </c>
      <c r="J24" s="24">
        <v>-7.0</v>
      </c>
      <c r="K24" s="26">
        <v>99025.0</v>
      </c>
      <c r="L24" s="25">
        <v>16.0</v>
      </c>
      <c r="M24" s="25">
        <v>6.0</v>
      </c>
      <c r="N24" s="25">
        <v>12.0</v>
      </c>
      <c r="O24" s="25">
        <v>20.0</v>
      </c>
      <c r="P24" s="25">
        <v>42.0</v>
      </c>
      <c r="Q24" s="24" t="s">
        <v>414</v>
      </c>
      <c r="R24" s="27">
        <v>278.5</v>
      </c>
      <c r="S24" s="25">
        <v>68.0</v>
      </c>
      <c r="T24" s="25">
        <v>46.0</v>
      </c>
      <c r="U24" s="24" t="s">
        <v>424</v>
      </c>
      <c r="V24" s="25">
        <v>28.3</v>
      </c>
      <c r="W24" s="25">
        <v>113.0</v>
      </c>
      <c r="X24" s="24" t="s">
        <v>415</v>
      </c>
      <c r="Y24" s="25">
        <f>+2</f>
        <v>2</v>
      </c>
      <c r="Z24" s="25">
        <f>+1</f>
        <v>1</v>
      </c>
      <c r="AA24" s="25">
        <v>-10.0</v>
      </c>
      <c r="AB24" s="25">
        <v>2.0</v>
      </c>
      <c r="AC24" s="25">
        <v>11.0</v>
      </c>
      <c r="AD24" s="25">
        <v>51.0</v>
      </c>
      <c r="AE24" s="25">
        <v>8.0</v>
      </c>
      <c r="AF24" s="25">
        <v>0.0</v>
      </c>
      <c r="AG24" s="27">
        <v>75.5</v>
      </c>
    </row>
    <row r="25">
      <c r="A25" s="24" t="s">
        <v>360</v>
      </c>
      <c r="B25" s="24">
        <v>2016.0</v>
      </c>
      <c r="C25" s="24" t="s">
        <v>427</v>
      </c>
      <c r="D25" s="25" t="s">
        <v>384</v>
      </c>
      <c r="E25" s="25">
        <v>69.0</v>
      </c>
      <c r="F25" s="25">
        <v>70.0</v>
      </c>
      <c r="G25" s="25">
        <v>72.0</v>
      </c>
      <c r="H25" s="25">
        <v>69.0</v>
      </c>
      <c r="I25" s="25">
        <v>280.0</v>
      </c>
      <c r="J25" s="24">
        <v>-8.0</v>
      </c>
      <c r="K25" s="26">
        <v>127500.0</v>
      </c>
      <c r="L25" s="25">
        <v>16.0</v>
      </c>
      <c r="M25" s="25">
        <v>14.0</v>
      </c>
      <c r="N25" s="25">
        <v>21.0</v>
      </c>
      <c r="O25" s="25">
        <v>17.0</v>
      </c>
      <c r="P25" s="25">
        <v>32.0</v>
      </c>
      <c r="Q25" s="24" t="s">
        <v>413</v>
      </c>
      <c r="R25" s="27">
        <v>312.0</v>
      </c>
      <c r="S25" s="25">
        <v>7.0</v>
      </c>
      <c r="T25" s="25">
        <v>52.0</v>
      </c>
      <c r="U25" s="24" t="s">
        <v>368</v>
      </c>
      <c r="V25" s="25">
        <v>29.3</v>
      </c>
      <c r="W25" s="25">
        <v>117.0</v>
      </c>
      <c r="X25" s="24" t="s">
        <v>428</v>
      </c>
      <c r="Y25" s="25">
        <f>+3</f>
        <v>3</v>
      </c>
      <c r="Z25" s="25">
        <v>-4.0</v>
      </c>
      <c r="AA25" s="25">
        <v>-7.0</v>
      </c>
      <c r="AB25" s="25">
        <v>0.0</v>
      </c>
      <c r="AC25" s="25">
        <v>17.0</v>
      </c>
      <c r="AD25" s="25">
        <v>46.0</v>
      </c>
      <c r="AE25" s="25">
        <v>9.0</v>
      </c>
      <c r="AF25" s="25">
        <v>0.0</v>
      </c>
      <c r="AG25" s="27">
        <v>74.5</v>
      </c>
    </row>
    <row r="26">
      <c r="A26" s="24" t="s">
        <v>360</v>
      </c>
      <c r="B26" s="24">
        <v>2016.0</v>
      </c>
      <c r="C26" s="24" t="s">
        <v>429</v>
      </c>
      <c r="D26" s="25" t="s">
        <v>426</v>
      </c>
      <c r="E26" s="25">
        <v>71.0</v>
      </c>
      <c r="F26" s="25">
        <v>67.0</v>
      </c>
      <c r="G26" s="25">
        <v>72.0</v>
      </c>
      <c r="H26" s="25">
        <v>71.0</v>
      </c>
      <c r="I26" s="25">
        <v>281.0</v>
      </c>
      <c r="J26" s="24">
        <v>-7.0</v>
      </c>
      <c r="K26" s="26">
        <v>99025.0</v>
      </c>
      <c r="L26" s="25">
        <v>34.0</v>
      </c>
      <c r="M26" s="25">
        <v>10.0</v>
      </c>
      <c r="N26" s="25">
        <v>17.0</v>
      </c>
      <c r="O26" s="25">
        <v>20.0</v>
      </c>
      <c r="P26" s="25">
        <v>37.0</v>
      </c>
      <c r="Q26" s="24" t="s">
        <v>389</v>
      </c>
      <c r="R26" s="27">
        <v>308.3</v>
      </c>
      <c r="S26" s="25">
        <v>17.0</v>
      </c>
      <c r="T26" s="25">
        <v>50.0</v>
      </c>
      <c r="U26" s="24" t="s">
        <v>379</v>
      </c>
      <c r="V26" s="25">
        <v>30.0</v>
      </c>
      <c r="W26" s="25">
        <v>120.0</v>
      </c>
      <c r="X26" s="24" t="s">
        <v>398</v>
      </c>
      <c r="Y26" s="25" t="s">
        <v>304</v>
      </c>
      <c r="Z26" s="25">
        <f>+2</f>
        <v>2</v>
      </c>
      <c r="AA26" s="25">
        <v>-9.0</v>
      </c>
      <c r="AB26" s="25">
        <v>1.0</v>
      </c>
      <c r="AC26" s="25">
        <v>14.0</v>
      </c>
      <c r="AD26" s="25">
        <v>48.0</v>
      </c>
      <c r="AE26" s="25">
        <v>9.0</v>
      </c>
      <c r="AF26" s="25">
        <v>0.0</v>
      </c>
      <c r="AG26" s="27">
        <v>74.5</v>
      </c>
    </row>
    <row r="27">
      <c r="A27" s="24" t="s">
        <v>360</v>
      </c>
      <c r="B27" s="24">
        <v>2016.0</v>
      </c>
      <c r="C27" s="24" t="s">
        <v>430</v>
      </c>
      <c r="D27" s="25" t="s">
        <v>426</v>
      </c>
      <c r="E27" s="25">
        <v>67.0</v>
      </c>
      <c r="F27" s="25">
        <v>73.0</v>
      </c>
      <c r="G27" s="25">
        <v>69.0</v>
      </c>
      <c r="H27" s="25">
        <v>72.0</v>
      </c>
      <c r="I27" s="25">
        <v>281.0</v>
      </c>
      <c r="J27" s="24">
        <v>-7.0</v>
      </c>
      <c r="K27" s="26">
        <v>99025.0</v>
      </c>
      <c r="L27" s="25">
        <v>3.0</v>
      </c>
      <c r="M27" s="25">
        <v>19.0</v>
      </c>
      <c r="N27" s="25">
        <v>12.0</v>
      </c>
      <c r="O27" s="25">
        <v>20.0</v>
      </c>
      <c r="P27" s="25">
        <v>43.0</v>
      </c>
      <c r="Q27" s="24" t="s">
        <v>373</v>
      </c>
      <c r="R27" s="27">
        <v>291.6</v>
      </c>
      <c r="S27" s="25" t="s">
        <v>431</v>
      </c>
      <c r="T27" s="25">
        <v>58.0</v>
      </c>
      <c r="U27" s="24" t="s">
        <v>396</v>
      </c>
      <c r="V27" s="25">
        <v>30.8</v>
      </c>
      <c r="W27" s="25">
        <v>123.0</v>
      </c>
      <c r="X27" s="24" t="s">
        <v>432</v>
      </c>
      <c r="Y27" s="25" t="s">
        <v>304</v>
      </c>
      <c r="Z27" s="25">
        <v>-3.0</v>
      </c>
      <c r="AA27" s="25">
        <v>-4.0</v>
      </c>
      <c r="AB27" s="25">
        <v>1.0</v>
      </c>
      <c r="AC27" s="25">
        <v>14.0</v>
      </c>
      <c r="AD27" s="25">
        <v>48.0</v>
      </c>
      <c r="AE27" s="25">
        <v>9.0</v>
      </c>
      <c r="AF27" s="25">
        <v>0.0</v>
      </c>
      <c r="AG27" s="27">
        <v>74.5</v>
      </c>
    </row>
    <row r="28">
      <c r="A28" s="24" t="s">
        <v>360</v>
      </c>
      <c r="B28" s="24">
        <v>2016.0</v>
      </c>
      <c r="C28" s="24" t="s">
        <v>434</v>
      </c>
      <c r="D28" s="25" t="s">
        <v>408</v>
      </c>
      <c r="E28" s="25">
        <v>69.0</v>
      </c>
      <c r="F28" s="25">
        <v>71.0</v>
      </c>
      <c r="G28" s="25">
        <v>72.0</v>
      </c>
      <c r="H28" s="25">
        <v>70.0</v>
      </c>
      <c r="I28" s="25">
        <v>282.0</v>
      </c>
      <c r="J28" s="24">
        <v>-6.0</v>
      </c>
      <c r="K28" s="26">
        <v>65769.0</v>
      </c>
      <c r="L28" s="25">
        <v>16.0</v>
      </c>
      <c r="M28" s="25">
        <v>19.0</v>
      </c>
      <c r="N28" s="25">
        <v>26.0</v>
      </c>
      <c r="O28" s="25">
        <v>24.0</v>
      </c>
      <c r="P28" s="25">
        <v>38.0</v>
      </c>
      <c r="Q28" s="24" t="s">
        <v>410</v>
      </c>
      <c r="R28" s="27">
        <v>291.1</v>
      </c>
      <c r="S28" s="25">
        <v>47.0</v>
      </c>
      <c r="T28" s="25">
        <v>43.0</v>
      </c>
      <c r="U28" s="24" t="s">
        <v>421</v>
      </c>
      <c r="V28" s="25">
        <v>26.5</v>
      </c>
      <c r="W28" s="25">
        <v>106.0</v>
      </c>
      <c r="X28" s="24">
        <v>4.0</v>
      </c>
      <c r="Y28" s="25">
        <f>+3</f>
        <v>3</v>
      </c>
      <c r="Z28" s="25">
        <v>-2.0</v>
      </c>
      <c r="AA28" s="25">
        <v>-7.0</v>
      </c>
      <c r="AB28" s="25">
        <v>0.0</v>
      </c>
      <c r="AC28" s="25">
        <v>18.0</v>
      </c>
      <c r="AD28" s="25">
        <v>44.0</v>
      </c>
      <c r="AE28" s="25">
        <v>8.0</v>
      </c>
      <c r="AF28" s="25">
        <v>2.0</v>
      </c>
      <c r="AG28" s="27">
        <v>74.0</v>
      </c>
    </row>
    <row r="29">
      <c r="A29" s="24" t="s">
        <v>360</v>
      </c>
      <c r="B29" s="24">
        <v>2016.0</v>
      </c>
      <c r="C29" s="24" t="s">
        <v>101</v>
      </c>
      <c r="D29" s="25" t="s">
        <v>408</v>
      </c>
      <c r="E29" s="25">
        <v>68.0</v>
      </c>
      <c r="F29" s="25">
        <v>73.0</v>
      </c>
      <c r="G29" s="25">
        <v>71.0</v>
      </c>
      <c r="H29" s="25">
        <v>70.0</v>
      </c>
      <c r="I29" s="25">
        <v>282.0</v>
      </c>
      <c r="J29" s="24">
        <v>-6.0</v>
      </c>
      <c r="K29" s="26">
        <v>65769.0</v>
      </c>
      <c r="L29" s="25">
        <v>8.0</v>
      </c>
      <c r="M29" s="25">
        <v>35.0</v>
      </c>
      <c r="N29" s="25">
        <v>26.0</v>
      </c>
      <c r="O29" s="25">
        <v>24.0</v>
      </c>
      <c r="P29" s="25">
        <v>28.0</v>
      </c>
      <c r="Q29" s="24" t="s">
        <v>421</v>
      </c>
      <c r="R29" s="27">
        <v>296.6</v>
      </c>
      <c r="S29" s="25">
        <v>32.0</v>
      </c>
      <c r="T29" s="25">
        <v>50.0</v>
      </c>
      <c r="U29" s="24" t="s">
        <v>379</v>
      </c>
      <c r="V29" s="25">
        <v>28.3</v>
      </c>
      <c r="W29" s="25">
        <v>113.0</v>
      </c>
      <c r="X29" s="24" t="s">
        <v>415</v>
      </c>
      <c r="Y29" s="25">
        <v>-2.0</v>
      </c>
      <c r="Z29" s="25">
        <f>+3</f>
        <v>3</v>
      </c>
      <c r="AA29" s="25">
        <v>-7.0</v>
      </c>
      <c r="AB29" s="25">
        <v>0.0</v>
      </c>
      <c r="AC29" s="25">
        <v>18.0</v>
      </c>
      <c r="AD29" s="25">
        <v>43.0</v>
      </c>
      <c r="AE29" s="25">
        <v>10.0</v>
      </c>
      <c r="AF29" s="25">
        <v>1.0</v>
      </c>
      <c r="AG29" s="27">
        <v>73.5</v>
      </c>
    </row>
    <row r="30">
      <c r="A30" s="24" t="s">
        <v>360</v>
      </c>
      <c r="B30" s="24">
        <v>2016.0</v>
      </c>
      <c r="C30" s="24" t="s">
        <v>437</v>
      </c>
      <c r="D30" s="25" t="s">
        <v>426</v>
      </c>
      <c r="E30" s="25">
        <v>71.0</v>
      </c>
      <c r="F30" s="25">
        <v>68.0</v>
      </c>
      <c r="G30" s="25">
        <v>71.0</v>
      </c>
      <c r="H30" s="25">
        <v>71.0</v>
      </c>
      <c r="I30" s="25">
        <v>281.0</v>
      </c>
      <c r="J30" s="24">
        <v>-7.0</v>
      </c>
      <c r="K30" s="26">
        <v>99025.0</v>
      </c>
      <c r="L30" s="25">
        <v>34.0</v>
      </c>
      <c r="M30" s="25">
        <v>14.0</v>
      </c>
      <c r="N30" s="25">
        <v>17.0</v>
      </c>
      <c r="O30" s="25">
        <v>20.0</v>
      </c>
      <c r="P30" s="25">
        <v>38.0</v>
      </c>
      <c r="Q30" s="24" t="s">
        <v>410</v>
      </c>
      <c r="R30" s="27">
        <v>291.8</v>
      </c>
      <c r="S30" s="25">
        <v>43.0</v>
      </c>
      <c r="T30" s="25">
        <v>49.0</v>
      </c>
      <c r="U30" s="24" t="s">
        <v>366</v>
      </c>
      <c r="V30" s="25">
        <v>27.3</v>
      </c>
      <c r="W30" s="25">
        <v>109.0</v>
      </c>
      <c r="X30" s="24" t="s">
        <v>386</v>
      </c>
      <c r="Y30" s="25" t="s">
        <v>304</v>
      </c>
      <c r="Z30" s="25" t="s">
        <v>304</v>
      </c>
      <c r="AA30" s="25">
        <v>-7.0</v>
      </c>
      <c r="AB30" s="25">
        <v>0.0</v>
      </c>
      <c r="AC30" s="25">
        <v>16.0</v>
      </c>
      <c r="AD30" s="25">
        <v>49.0</v>
      </c>
      <c r="AE30" s="25">
        <v>5.0</v>
      </c>
      <c r="AF30" s="25">
        <v>2.0</v>
      </c>
      <c r="AG30" s="27">
        <v>73.0</v>
      </c>
    </row>
    <row r="31">
      <c r="A31" s="24" t="s">
        <v>360</v>
      </c>
      <c r="B31" s="24">
        <v>2016.0</v>
      </c>
      <c r="C31" s="24" t="s">
        <v>439</v>
      </c>
      <c r="D31" s="25" t="s">
        <v>378</v>
      </c>
      <c r="E31" s="25">
        <v>72.0</v>
      </c>
      <c r="F31" s="25">
        <v>70.0</v>
      </c>
      <c r="G31" s="25">
        <v>74.0</v>
      </c>
      <c r="H31" s="25">
        <v>68.0</v>
      </c>
      <c r="I31" s="25">
        <v>284.0</v>
      </c>
      <c r="J31" s="24">
        <v>-4.0</v>
      </c>
      <c r="K31" s="26">
        <v>36550.0</v>
      </c>
      <c r="L31" s="25">
        <v>43.0</v>
      </c>
      <c r="M31" s="25">
        <v>44.0</v>
      </c>
      <c r="N31" s="25">
        <v>55.0</v>
      </c>
      <c r="O31" s="25">
        <v>39.0</v>
      </c>
      <c r="P31" s="25">
        <v>38.0</v>
      </c>
      <c r="Q31" s="24" t="s">
        <v>410</v>
      </c>
      <c r="R31" s="27">
        <v>280.9</v>
      </c>
      <c r="S31" s="25">
        <v>66.0</v>
      </c>
      <c r="T31" s="25">
        <v>56.0</v>
      </c>
      <c r="U31" s="24">
        <v>4.0</v>
      </c>
      <c r="V31" s="25">
        <v>30.3</v>
      </c>
      <c r="W31" s="25">
        <v>121.0</v>
      </c>
      <c r="X31" s="24" t="s">
        <v>440</v>
      </c>
      <c r="Y31" s="25">
        <f>+2</f>
        <v>2</v>
      </c>
      <c r="Z31" s="25">
        <v>-2.0</v>
      </c>
      <c r="AA31" s="25">
        <v>-4.0</v>
      </c>
      <c r="AB31" s="25">
        <v>1.0</v>
      </c>
      <c r="AC31" s="25">
        <v>16.0</v>
      </c>
      <c r="AD31" s="25">
        <v>44.0</v>
      </c>
      <c r="AE31" s="25">
        <v>8.0</v>
      </c>
      <c r="AF31" s="25">
        <v>3.0</v>
      </c>
      <c r="AG31" s="27">
        <v>73.0</v>
      </c>
    </row>
    <row r="32">
      <c r="A32" s="24" t="s">
        <v>360</v>
      </c>
      <c r="B32" s="24">
        <v>2016.0</v>
      </c>
      <c r="C32" s="24" t="s">
        <v>66</v>
      </c>
      <c r="D32" s="25" t="s">
        <v>390</v>
      </c>
      <c r="E32" s="25">
        <v>73.0</v>
      </c>
      <c r="F32" s="25">
        <v>72.0</v>
      </c>
      <c r="G32" s="25">
        <v>67.0</v>
      </c>
      <c r="H32" s="25">
        <v>71.0</v>
      </c>
      <c r="I32" s="25">
        <v>283.0</v>
      </c>
      <c r="J32" s="24">
        <v>-5.0</v>
      </c>
      <c r="K32" s="26">
        <v>46021.0</v>
      </c>
      <c r="L32" s="25">
        <v>47.0</v>
      </c>
      <c r="M32" s="25">
        <v>57.0</v>
      </c>
      <c r="N32" s="25">
        <v>26.0</v>
      </c>
      <c r="O32" s="25">
        <v>32.0</v>
      </c>
      <c r="P32" s="25">
        <v>32.0</v>
      </c>
      <c r="Q32" s="24" t="s">
        <v>413</v>
      </c>
      <c r="R32" s="27">
        <v>295.9</v>
      </c>
      <c r="S32" s="25">
        <v>33.0</v>
      </c>
      <c r="T32" s="25">
        <v>45.0</v>
      </c>
      <c r="U32" s="24" t="s">
        <v>397</v>
      </c>
      <c r="V32" s="25">
        <v>28.5</v>
      </c>
      <c r="W32" s="25">
        <v>114.0</v>
      </c>
      <c r="X32" s="24" t="s">
        <v>422</v>
      </c>
      <c r="Y32" s="25" t="s">
        <v>304</v>
      </c>
      <c r="Z32" s="25">
        <f>+4</f>
        <v>4</v>
      </c>
      <c r="AA32" s="25">
        <v>-9.0</v>
      </c>
      <c r="AB32" s="25">
        <v>2.0</v>
      </c>
      <c r="AC32" s="25">
        <v>12.0</v>
      </c>
      <c r="AD32" s="25">
        <v>48.0</v>
      </c>
      <c r="AE32" s="25">
        <v>9.0</v>
      </c>
      <c r="AF32" s="25">
        <v>1.0</v>
      </c>
      <c r="AG32" s="27">
        <v>72.5</v>
      </c>
    </row>
    <row r="33">
      <c r="A33" s="24" t="s">
        <v>360</v>
      </c>
      <c r="B33" s="24">
        <v>2016.0</v>
      </c>
      <c r="C33" s="24" t="s">
        <v>41</v>
      </c>
      <c r="D33" s="25" t="s">
        <v>408</v>
      </c>
      <c r="E33" s="25">
        <v>68.0</v>
      </c>
      <c r="F33" s="25">
        <v>71.0</v>
      </c>
      <c r="G33" s="25">
        <v>69.0</v>
      </c>
      <c r="H33" s="25">
        <v>74.0</v>
      </c>
      <c r="I33" s="25">
        <v>282.0</v>
      </c>
      <c r="J33" s="24">
        <v>-6.0</v>
      </c>
      <c r="K33" s="26">
        <v>65769.0</v>
      </c>
      <c r="L33" s="25">
        <v>8.0</v>
      </c>
      <c r="M33" s="25">
        <v>14.0</v>
      </c>
      <c r="N33" s="25">
        <v>9.0</v>
      </c>
      <c r="O33" s="25">
        <v>24.0</v>
      </c>
      <c r="P33" s="25">
        <v>37.0</v>
      </c>
      <c r="Q33" s="24" t="s">
        <v>389</v>
      </c>
      <c r="R33" s="27">
        <v>283.3</v>
      </c>
      <c r="S33" s="25">
        <v>60.0</v>
      </c>
      <c r="T33" s="25">
        <v>44.0</v>
      </c>
      <c r="U33" s="24" t="s">
        <v>398</v>
      </c>
      <c r="V33" s="25">
        <v>27.3</v>
      </c>
      <c r="W33" s="25">
        <v>109.0</v>
      </c>
      <c r="X33" s="24" t="s">
        <v>386</v>
      </c>
      <c r="Y33" s="25">
        <f>+1</f>
        <v>1</v>
      </c>
      <c r="Z33" s="25">
        <v>-1.0</v>
      </c>
      <c r="AA33" s="25">
        <v>-6.0</v>
      </c>
      <c r="AB33" s="25">
        <v>0.0</v>
      </c>
      <c r="AC33" s="25">
        <v>17.0</v>
      </c>
      <c r="AD33" s="25">
        <v>45.0</v>
      </c>
      <c r="AE33" s="25">
        <v>9.0</v>
      </c>
      <c r="AF33" s="25">
        <v>1.0</v>
      </c>
      <c r="AG33" s="27">
        <v>72.0</v>
      </c>
    </row>
    <row r="34">
      <c r="A34" s="24" t="s">
        <v>360</v>
      </c>
      <c r="B34" s="24">
        <v>2016.0</v>
      </c>
      <c r="C34" s="24" t="s">
        <v>449</v>
      </c>
      <c r="D34" s="25" t="s">
        <v>384</v>
      </c>
      <c r="E34" s="25">
        <v>71.0</v>
      </c>
      <c r="F34" s="25">
        <v>69.0</v>
      </c>
      <c r="G34" s="25">
        <v>69.0</v>
      </c>
      <c r="H34" s="25">
        <v>71.0</v>
      </c>
      <c r="I34" s="25">
        <v>280.0</v>
      </c>
      <c r="J34" s="24">
        <v>-8.0</v>
      </c>
      <c r="K34" s="26">
        <v>127500.0</v>
      </c>
      <c r="L34" s="25">
        <v>34.0</v>
      </c>
      <c r="M34" s="25">
        <v>19.0</v>
      </c>
      <c r="N34" s="25">
        <v>12.0</v>
      </c>
      <c r="O34" s="25">
        <v>17.0</v>
      </c>
      <c r="P34" s="25">
        <v>46.0</v>
      </c>
      <c r="Q34" s="24" t="s">
        <v>450</v>
      </c>
      <c r="R34" s="27">
        <v>287.6</v>
      </c>
      <c r="S34" s="25">
        <v>53.0</v>
      </c>
      <c r="T34" s="25">
        <v>51.0</v>
      </c>
      <c r="U34" s="24" t="s">
        <v>384</v>
      </c>
      <c r="V34" s="25">
        <v>29.0</v>
      </c>
      <c r="W34" s="25">
        <v>116.0</v>
      </c>
      <c r="X34" s="24" t="s">
        <v>451</v>
      </c>
      <c r="Y34" s="25">
        <v>-3.0</v>
      </c>
      <c r="Z34" s="25">
        <v>-1.0</v>
      </c>
      <c r="AA34" s="25">
        <v>-4.0</v>
      </c>
      <c r="AB34" s="25">
        <v>0.0</v>
      </c>
      <c r="AC34" s="25">
        <v>15.0</v>
      </c>
      <c r="AD34" s="25">
        <v>50.0</v>
      </c>
      <c r="AE34" s="25">
        <v>7.0</v>
      </c>
      <c r="AF34" s="25">
        <v>0.0</v>
      </c>
      <c r="AG34" s="27">
        <v>71.5</v>
      </c>
    </row>
    <row r="35">
      <c r="A35" s="24" t="s">
        <v>360</v>
      </c>
      <c r="B35" s="24">
        <v>2016.0</v>
      </c>
      <c r="C35" s="24" t="s">
        <v>167</v>
      </c>
      <c r="D35" s="25" t="s">
        <v>390</v>
      </c>
      <c r="E35" s="25">
        <v>73.0</v>
      </c>
      <c r="F35" s="25">
        <v>68.0</v>
      </c>
      <c r="G35" s="25">
        <v>72.0</v>
      </c>
      <c r="H35" s="25">
        <v>70.0</v>
      </c>
      <c r="I35" s="25">
        <v>283.0</v>
      </c>
      <c r="J35" s="24">
        <v>-5.0</v>
      </c>
      <c r="K35" s="26">
        <v>46021.0</v>
      </c>
      <c r="L35" s="25">
        <v>47.0</v>
      </c>
      <c r="M35" s="25">
        <v>35.0</v>
      </c>
      <c r="N35" s="25">
        <v>35.0</v>
      </c>
      <c r="O35" s="25">
        <v>32.0</v>
      </c>
      <c r="P35" s="25">
        <v>38.0</v>
      </c>
      <c r="Q35" s="24" t="s">
        <v>410</v>
      </c>
      <c r="R35" s="27">
        <v>300.5</v>
      </c>
      <c r="S35" s="25">
        <v>24.0</v>
      </c>
      <c r="T35" s="25">
        <v>57.0</v>
      </c>
      <c r="U35" s="24">
        <v>3.0</v>
      </c>
      <c r="V35" s="25">
        <v>31.5</v>
      </c>
      <c r="W35" s="25">
        <v>126.0</v>
      </c>
      <c r="X35" s="24" t="s">
        <v>433</v>
      </c>
      <c r="Y35" s="25" t="s">
        <v>304</v>
      </c>
      <c r="Z35" s="25">
        <v>-2.0</v>
      </c>
      <c r="AA35" s="25">
        <v>-3.0</v>
      </c>
      <c r="AB35" s="25">
        <v>1.0</v>
      </c>
      <c r="AC35" s="25">
        <v>15.0</v>
      </c>
      <c r="AD35" s="25">
        <v>45.0</v>
      </c>
      <c r="AE35" s="25">
        <v>10.0</v>
      </c>
      <c r="AF35" s="25">
        <v>1.0</v>
      </c>
      <c r="AG35" s="27">
        <v>71.5</v>
      </c>
    </row>
    <row r="36">
      <c r="A36" s="24" t="s">
        <v>360</v>
      </c>
      <c r="B36" s="24">
        <v>2016.0</v>
      </c>
      <c r="C36" s="24" t="s">
        <v>453</v>
      </c>
      <c r="D36" s="25" t="s">
        <v>454</v>
      </c>
      <c r="E36" s="25">
        <v>70.0</v>
      </c>
      <c r="F36" s="25">
        <v>71.0</v>
      </c>
      <c r="G36" s="25">
        <v>71.0</v>
      </c>
      <c r="H36" s="25">
        <v>76.0</v>
      </c>
      <c r="I36" s="25">
        <v>288.0</v>
      </c>
      <c r="J36" s="24" t="s">
        <v>304</v>
      </c>
      <c r="K36" s="26">
        <v>19210.0</v>
      </c>
      <c r="L36" s="25">
        <v>28.0</v>
      </c>
      <c r="M36" s="25">
        <v>35.0</v>
      </c>
      <c r="N36" s="25">
        <v>26.0</v>
      </c>
      <c r="O36" s="25">
        <v>56.0</v>
      </c>
      <c r="P36" s="25">
        <v>27.0</v>
      </c>
      <c r="Q36" s="24">
        <v>63.0</v>
      </c>
      <c r="R36" s="27">
        <v>309.4</v>
      </c>
      <c r="S36" s="25">
        <v>15.0</v>
      </c>
      <c r="T36" s="25">
        <v>48.0</v>
      </c>
      <c r="U36" s="24" t="s">
        <v>390</v>
      </c>
      <c r="V36" s="25">
        <v>28.8</v>
      </c>
      <c r="W36" s="25">
        <v>115.0</v>
      </c>
      <c r="X36" s="24" t="s">
        <v>378</v>
      </c>
      <c r="Y36" s="25">
        <f>+1</f>
        <v>1</v>
      </c>
      <c r="Z36" s="25">
        <f>+8</f>
        <v>8</v>
      </c>
      <c r="AA36" s="25">
        <v>-9.0</v>
      </c>
      <c r="AB36" s="25">
        <v>1.0</v>
      </c>
      <c r="AC36" s="25">
        <v>16.0</v>
      </c>
      <c r="AD36" s="25">
        <v>43.0</v>
      </c>
      <c r="AE36" s="25">
        <v>8.0</v>
      </c>
      <c r="AF36" s="25">
        <v>4.0</v>
      </c>
      <c r="AG36" s="27">
        <v>69.5</v>
      </c>
    </row>
    <row r="37">
      <c r="A37" s="24" t="s">
        <v>360</v>
      </c>
      <c r="B37" s="24">
        <v>2016.0</v>
      </c>
      <c r="C37" s="24" t="s">
        <v>215</v>
      </c>
      <c r="D37" s="25" t="s">
        <v>390</v>
      </c>
      <c r="E37" s="25">
        <v>72.0</v>
      </c>
      <c r="F37" s="25">
        <v>69.0</v>
      </c>
      <c r="G37" s="25">
        <v>69.0</v>
      </c>
      <c r="H37" s="25">
        <v>73.0</v>
      </c>
      <c r="I37" s="25">
        <v>283.0</v>
      </c>
      <c r="J37" s="24">
        <v>-5.0</v>
      </c>
      <c r="K37" s="26">
        <v>46021.0</v>
      </c>
      <c r="L37" s="25">
        <v>43.0</v>
      </c>
      <c r="M37" s="25">
        <v>35.0</v>
      </c>
      <c r="N37" s="25">
        <v>17.0</v>
      </c>
      <c r="O37" s="25">
        <v>32.0</v>
      </c>
      <c r="P37" s="25">
        <v>35.0</v>
      </c>
      <c r="Q37" s="24" t="s">
        <v>392</v>
      </c>
      <c r="R37" s="27">
        <v>313.4</v>
      </c>
      <c r="S37" s="25">
        <v>4.0</v>
      </c>
      <c r="T37" s="25">
        <v>48.0</v>
      </c>
      <c r="U37" s="24" t="s">
        <v>390</v>
      </c>
      <c r="V37" s="25">
        <v>28.0</v>
      </c>
      <c r="W37" s="25">
        <v>112.0</v>
      </c>
      <c r="X37" s="24" t="s">
        <v>379</v>
      </c>
      <c r="Y37" s="25">
        <f>+5</f>
        <v>5</v>
      </c>
      <c r="Z37" s="25">
        <v>-2.0</v>
      </c>
      <c r="AA37" s="25">
        <v>-8.0</v>
      </c>
      <c r="AB37" s="25">
        <v>0.0</v>
      </c>
      <c r="AC37" s="25">
        <v>17.0</v>
      </c>
      <c r="AD37" s="25">
        <v>44.0</v>
      </c>
      <c r="AE37" s="25">
        <v>10.0</v>
      </c>
      <c r="AF37" s="25">
        <v>1.0</v>
      </c>
      <c r="AG37" s="27">
        <v>69.0</v>
      </c>
    </row>
    <row r="38">
      <c r="A38" s="24" t="s">
        <v>360</v>
      </c>
      <c r="B38" s="24">
        <v>2016.0</v>
      </c>
      <c r="C38" s="24" t="s">
        <v>209</v>
      </c>
      <c r="D38" s="25" t="s">
        <v>378</v>
      </c>
      <c r="E38" s="25">
        <v>70.0</v>
      </c>
      <c r="F38" s="25">
        <v>73.0</v>
      </c>
      <c r="G38" s="25">
        <v>74.0</v>
      </c>
      <c r="H38" s="25">
        <v>67.0</v>
      </c>
      <c r="I38" s="25">
        <v>284.0</v>
      </c>
      <c r="J38" s="24">
        <v>-4.0</v>
      </c>
      <c r="K38" s="26">
        <v>36550.0</v>
      </c>
      <c r="L38" s="25">
        <v>28.0</v>
      </c>
      <c r="M38" s="25">
        <v>51.0</v>
      </c>
      <c r="N38" s="25">
        <v>59.0</v>
      </c>
      <c r="O38" s="25">
        <v>39.0</v>
      </c>
      <c r="P38" s="25">
        <v>36.0</v>
      </c>
      <c r="Q38" s="24" t="s">
        <v>366</v>
      </c>
      <c r="R38" s="27">
        <v>281.9</v>
      </c>
      <c r="S38" s="25">
        <v>63.0</v>
      </c>
      <c r="T38" s="25">
        <v>50.0</v>
      </c>
      <c r="U38" s="24" t="s">
        <v>379</v>
      </c>
      <c r="V38" s="25">
        <v>28.3</v>
      </c>
      <c r="W38" s="25">
        <v>113.0</v>
      </c>
      <c r="X38" s="24" t="s">
        <v>415</v>
      </c>
      <c r="Y38" s="25" t="s">
        <v>304</v>
      </c>
      <c r="Z38" s="25" t="s">
        <v>304</v>
      </c>
      <c r="AA38" s="25">
        <v>-4.0</v>
      </c>
      <c r="AB38" s="25">
        <v>0.0</v>
      </c>
      <c r="AC38" s="25">
        <v>16.0</v>
      </c>
      <c r="AD38" s="25">
        <v>47.0</v>
      </c>
      <c r="AE38" s="25">
        <v>6.0</v>
      </c>
      <c r="AF38" s="25">
        <v>3.0</v>
      </c>
      <c r="AG38" s="27">
        <v>67.5</v>
      </c>
    </row>
    <row r="39">
      <c r="A39" s="24" t="s">
        <v>360</v>
      </c>
      <c r="B39" s="24">
        <v>2016.0</v>
      </c>
      <c r="C39" s="24" t="s">
        <v>143</v>
      </c>
      <c r="D39" s="25" t="s">
        <v>408</v>
      </c>
      <c r="E39" s="25">
        <v>69.0</v>
      </c>
      <c r="F39" s="25">
        <v>71.0</v>
      </c>
      <c r="G39" s="25">
        <v>70.0</v>
      </c>
      <c r="H39" s="25">
        <v>72.0</v>
      </c>
      <c r="I39" s="25">
        <v>282.0</v>
      </c>
      <c r="J39" s="24">
        <v>-6.0</v>
      </c>
      <c r="K39" s="26">
        <v>65769.0</v>
      </c>
      <c r="L39" s="25">
        <v>16.0</v>
      </c>
      <c r="M39" s="25">
        <v>19.0</v>
      </c>
      <c r="N39" s="25">
        <v>17.0</v>
      </c>
      <c r="O39" s="25">
        <v>24.0</v>
      </c>
      <c r="P39" s="25">
        <v>33.0</v>
      </c>
      <c r="Q39" s="24" t="s">
        <v>403</v>
      </c>
      <c r="R39" s="27">
        <v>291.6</v>
      </c>
      <c r="S39" s="25" t="s">
        <v>431</v>
      </c>
      <c r="T39" s="25">
        <v>52.0</v>
      </c>
      <c r="U39" s="24" t="s">
        <v>368</v>
      </c>
      <c r="V39" s="25">
        <v>29.5</v>
      </c>
      <c r="W39" s="25">
        <v>118.0</v>
      </c>
      <c r="X39" s="24" t="s">
        <v>424</v>
      </c>
      <c r="Y39" s="25" t="s">
        <v>304</v>
      </c>
      <c r="Z39" s="25">
        <v>-4.0</v>
      </c>
      <c r="AA39" s="25">
        <v>-2.0</v>
      </c>
      <c r="AB39" s="25">
        <v>0.0</v>
      </c>
      <c r="AC39" s="25">
        <v>14.0</v>
      </c>
      <c r="AD39" s="25">
        <v>50.0</v>
      </c>
      <c r="AE39" s="25">
        <v>8.0</v>
      </c>
      <c r="AF39" s="25">
        <v>0.0</v>
      </c>
      <c r="AG39" s="27">
        <v>67.0</v>
      </c>
    </row>
    <row r="40">
      <c r="A40" s="24" t="s">
        <v>360</v>
      </c>
      <c r="B40" s="24">
        <v>2016.0</v>
      </c>
      <c r="C40" s="24" t="s">
        <v>460</v>
      </c>
      <c r="D40" s="25" t="s">
        <v>390</v>
      </c>
      <c r="E40" s="25">
        <v>73.0</v>
      </c>
      <c r="F40" s="25">
        <v>70.0</v>
      </c>
      <c r="G40" s="25">
        <v>70.0</v>
      </c>
      <c r="H40" s="25">
        <v>70.0</v>
      </c>
      <c r="I40" s="25">
        <v>283.0</v>
      </c>
      <c r="J40" s="24">
        <v>-5.0</v>
      </c>
      <c r="K40" s="26">
        <v>46021.0</v>
      </c>
      <c r="L40" s="25">
        <v>47.0</v>
      </c>
      <c r="M40" s="25">
        <v>51.0</v>
      </c>
      <c r="N40" s="25">
        <v>35.0</v>
      </c>
      <c r="O40" s="25">
        <v>32.0</v>
      </c>
      <c r="P40" s="25">
        <v>30.0</v>
      </c>
      <c r="Q40" s="24" t="s">
        <v>417</v>
      </c>
      <c r="R40" s="27">
        <v>295.6</v>
      </c>
      <c r="S40" s="25">
        <v>34.0</v>
      </c>
      <c r="T40" s="25">
        <v>47.0</v>
      </c>
      <c r="U40" s="24" t="s">
        <v>378</v>
      </c>
      <c r="V40" s="25">
        <v>28.8</v>
      </c>
      <c r="W40" s="25">
        <v>115.0</v>
      </c>
      <c r="X40" s="24" t="s">
        <v>378</v>
      </c>
      <c r="Y40" s="25">
        <f t="shared" ref="Y40:Y41" si="1">+1</f>
        <v>1</v>
      </c>
      <c r="Z40" s="25">
        <v>-1.0</v>
      </c>
      <c r="AA40" s="25">
        <v>-5.0</v>
      </c>
      <c r="AB40" s="25">
        <v>0.0</v>
      </c>
      <c r="AC40" s="25">
        <v>16.0</v>
      </c>
      <c r="AD40" s="25">
        <v>45.0</v>
      </c>
      <c r="AE40" s="25">
        <v>11.0</v>
      </c>
      <c r="AF40" s="25">
        <v>0.0</v>
      </c>
      <c r="AG40" s="27">
        <v>67.0</v>
      </c>
    </row>
    <row r="41">
      <c r="A41" s="24" t="s">
        <v>360</v>
      </c>
      <c r="B41" s="24">
        <v>2016.0</v>
      </c>
      <c r="C41" s="24" t="s">
        <v>196</v>
      </c>
      <c r="D41" s="25" t="s">
        <v>408</v>
      </c>
      <c r="E41" s="25">
        <v>69.0</v>
      </c>
      <c r="F41" s="25">
        <v>72.0</v>
      </c>
      <c r="G41" s="25">
        <v>70.0</v>
      </c>
      <c r="H41" s="25">
        <v>71.0</v>
      </c>
      <c r="I41" s="25">
        <v>282.0</v>
      </c>
      <c r="J41" s="24">
        <v>-6.0</v>
      </c>
      <c r="K41" s="26">
        <v>65769.0</v>
      </c>
      <c r="L41" s="25">
        <v>16.0</v>
      </c>
      <c r="M41" s="25">
        <v>35.0</v>
      </c>
      <c r="N41" s="25">
        <v>21.0</v>
      </c>
      <c r="O41" s="25">
        <v>24.0</v>
      </c>
      <c r="P41" s="25">
        <v>29.0</v>
      </c>
      <c r="Q41" s="24" t="s">
        <v>398</v>
      </c>
      <c r="R41" s="27">
        <v>311.8</v>
      </c>
      <c r="S41" s="25">
        <v>8.0</v>
      </c>
      <c r="T41" s="25">
        <v>53.0</v>
      </c>
      <c r="U41" s="24" t="s">
        <v>414</v>
      </c>
      <c r="V41" s="25">
        <v>30.0</v>
      </c>
      <c r="W41" s="25">
        <v>120.0</v>
      </c>
      <c r="X41" s="24" t="s">
        <v>398</v>
      </c>
      <c r="Y41" s="25">
        <f t="shared" si="1"/>
        <v>1</v>
      </c>
      <c r="Z41" s="25">
        <v>-2.0</v>
      </c>
      <c r="AA41" s="25">
        <v>-5.0</v>
      </c>
      <c r="AB41" s="25">
        <v>0.0</v>
      </c>
      <c r="AC41" s="25">
        <v>13.0</v>
      </c>
      <c r="AD41" s="25">
        <v>54.0</v>
      </c>
      <c r="AE41" s="25">
        <v>3.0</v>
      </c>
      <c r="AF41" s="25">
        <v>2.0</v>
      </c>
      <c r="AG41" s="27">
        <v>66.5</v>
      </c>
    </row>
    <row r="42">
      <c r="A42" s="24" t="s">
        <v>360</v>
      </c>
      <c r="B42" s="24">
        <v>2016.0</v>
      </c>
      <c r="C42" s="24" t="s">
        <v>455</v>
      </c>
      <c r="D42" s="25" t="s">
        <v>413</v>
      </c>
      <c r="E42" s="25">
        <v>71.0</v>
      </c>
      <c r="F42" s="25">
        <v>69.0</v>
      </c>
      <c r="G42" s="25">
        <v>75.0</v>
      </c>
      <c r="H42" s="25">
        <v>71.0</v>
      </c>
      <c r="I42" s="25">
        <v>286.0</v>
      </c>
      <c r="J42" s="24">
        <v>-2.0</v>
      </c>
      <c r="K42" s="26">
        <v>22474.0</v>
      </c>
      <c r="L42" s="25">
        <v>34.0</v>
      </c>
      <c r="M42" s="25">
        <v>19.0</v>
      </c>
      <c r="N42" s="25">
        <v>48.0</v>
      </c>
      <c r="O42" s="25">
        <v>47.0</v>
      </c>
      <c r="P42" s="25">
        <v>32.0</v>
      </c>
      <c r="Q42" s="24" t="s">
        <v>413</v>
      </c>
      <c r="R42" s="27">
        <v>307.5</v>
      </c>
      <c r="S42" s="25">
        <v>18.0</v>
      </c>
      <c r="T42" s="25">
        <v>46.0</v>
      </c>
      <c r="U42" s="24" t="s">
        <v>424</v>
      </c>
      <c r="V42" s="25">
        <v>28.3</v>
      </c>
      <c r="W42" s="25">
        <v>113.0</v>
      </c>
      <c r="X42" s="24" t="s">
        <v>415</v>
      </c>
      <c r="Y42" s="25">
        <f>+4</f>
        <v>4</v>
      </c>
      <c r="Z42" s="25">
        <f>+3</f>
        <v>3</v>
      </c>
      <c r="AA42" s="25">
        <v>-9.0</v>
      </c>
      <c r="AB42" s="25">
        <v>1.0</v>
      </c>
      <c r="AC42" s="25">
        <v>14.0</v>
      </c>
      <c r="AD42" s="25">
        <v>45.0</v>
      </c>
      <c r="AE42" s="25">
        <v>10.0</v>
      </c>
      <c r="AF42" s="25">
        <v>2.0</v>
      </c>
      <c r="AG42" s="27">
        <v>66.5</v>
      </c>
    </row>
    <row r="43">
      <c r="A43" s="24" t="s">
        <v>360</v>
      </c>
      <c r="B43" s="24">
        <v>2016.0</v>
      </c>
      <c r="C43" s="24" t="s">
        <v>142</v>
      </c>
      <c r="D43" s="25">
        <v>60.0</v>
      </c>
      <c r="E43" s="25">
        <v>67.0</v>
      </c>
      <c r="F43" s="25">
        <v>72.0</v>
      </c>
      <c r="G43" s="25">
        <v>75.0</v>
      </c>
      <c r="H43" s="25">
        <v>76.0</v>
      </c>
      <c r="I43" s="25">
        <v>290.0</v>
      </c>
      <c r="J43" s="24">
        <f>+2</f>
        <v>2</v>
      </c>
      <c r="K43" s="26">
        <v>18700.0</v>
      </c>
      <c r="L43" s="25">
        <v>3.0</v>
      </c>
      <c r="M43" s="25">
        <v>14.0</v>
      </c>
      <c r="N43" s="25">
        <v>41.0</v>
      </c>
      <c r="O43" s="25">
        <v>60.0</v>
      </c>
      <c r="P43" s="25">
        <v>35.0</v>
      </c>
      <c r="Q43" s="24" t="s">
        <v>392</v>
      </c>
      <c r="R43" s="27">
        <v>297.1</v>
      </c>
      <c r="S43" s="25">
        <v>31.0</v>
      </c>
      <c r="T43" s="25">
        <v>52.0</v>
      </c>
      <c r="U43" s="24" t="s">
        <v>368</v>
      </c>
      <c r="V43" s="25">
        <v>31.0</v>
      </c>
      <c r="W43" s="25">
        <v>124.0</v>
      </c>
      <c r="X43" s="24">
        <v>64.0</v>
      </c>
      <c r="Y43" s="25">
        <f>+2</f>
        <v>2</v>
      </c>
      <c r="Z43" s="25">
        <f>+4</f>
        <v>4</v>
      </c>
      <c r="AA43" s="25">
        <v>-4.0</v>
      </c>
      <c r="AB43" s="25">
        <v>1.0</v>
      </c>
      <c r="AC43" s="25">
        <v>16.0</v>
      </c>
      <c r="AD43" s="25">
        <v>40.0</v>
      </c>
      <c r="AE43" s="25">
        <v>11.0</v>
      </c>
      <c r="AF43" s="25">
        <v>4.0</v>
      </c>
      <c r="AG43" s="27">
        <v>66.5</v>
      </c>
    </row>
    <row r="44">
      <c r="A44" s="24" t="s">
        <v>360</v>
      </c>
      <c r="B44" s="24">
        <v>2016.0</v>
      </c>
      <c r="C44" s="24" t="s">
        <v>262</v>
      </c>
      <c r="D44" s="25" t="s">
        <v>413</v>
      </c>
      <c r="E44" s="25">
        <v>69.0</v>
      </c>
      <c r="F44" s="25">
        <v>72.0</v>
      </c>
      <c r="G44" s="25">
        <v>78.0</v>
      </c>
      <c r="H44" s="25">
        <v>67.0</v>
      </c>
      <c r="I44" s="25">
        <v>286.0</v>
      </c>
      <c r="J44" s="24">
        <v>-2.0</v>
      </c>
      <c r="K44" s="26">
        <v>22474.0</v>
      </c>
      <c r="L44" s="25">
        <v>16.0</v>
      </c>
      <c r="M44" s="25">
        <v>35.0</v>
      </c>
      <c r="N44" s="25">
        <v>64.0</v>
      </c>
      <c r="O44" s="25">
        <v>47.0</v>
      </c>
      <c r="P44" s="25">
        <v>23.0</v>
      </c>
      <c r="Q44" s="24">
        <v>68.0</v>
      </c>
      <c r="R44" s="27">
        <v>306.0</v>
      </c>
      <c r="S44" s="25">
        <v>19.0</v>
      </c>
      <c r="T44" s="25">
        <v>47.0</v>
      </c>
      <c r="U44" s="24" t="s">
        <v>378</v>
      </c>
      <c r="V44" s="25">
        <v>28.0</v>
      </c>
      <c r="W44" s="25">
        <v>112.0</v>
      </c>
      <c r="X44" s="24" t="s">
        <v>379</v>
      </c>
      <c r="Y44" s="25">
        <f>+1</f>
        <v>1</v>
      </c>
      <c r="Z44" s="25" t="s">
        <v>304</v>
      </c>
      <c r="AA44" s="25">
        <v>-3.0</v>
      </c>
      <c r="AB44" s="25">
        <v>0.0</v>
      </c>
      <c r="AC44" s="25">
        <v>16.0</v>
      </c>
      <c r="AD44" s="25">
        <v>46.0</v>
      </c>
      <c r="AE44" s="25">
        <v>8.0</v>
      </c>
      <c r="AF44" s="25">
        <v>2.0</v>
      </c>
      <c r="AG44" s="27">
        <v>66.0</v>
      </c>
    </row>
    <row r="45">
      <c r="A45" s="24" t="s">
        <v>360</v>
      </c>
      <c r="B45" s="24">
        <v>2016.0</v>
      </c>
      <c r="C45" s="24" t="s">
        <v>99</v>
      </c>
      <c r="D45" s="25" t="s">
        <v>397</v>
      </c>
      <c r="E45" s="25">
        <v>75.0</v>
      </c>
      <c r="F45" s="25">
        <v>66.0</v>
      </c>
      <c r="G45" s="25">
        <v>74.0</v>
      </c>
      <c r="H45" s="25">
        <v>72.0</v>
      </c>
      <c r="I45" s="25">
        <v>287.0</v>
      </c>
      <c r="J45" s="24">
        <v>-1.0</v>
      </c>
      <c r="K45" s="26">
        <v>19933.0</v>
      </c>
      <c r="L45" s="25">
        <v>62.0</v>
      </c>
      <c r="M45" s="25">
        <v>35.0</v>
      </c>
      <c r="N45" s="25">
        <v>48.0</v>
      </c>
      <c r="O45" s="25">
        <v>52.0</v>
      </c>
      <c r="P45" s="25">
        <v>26.0</v>
      </c>
      <c r="Q45" s="24" t="s">
        <v>383</v>
      </c>
      <c r="R45" s="27">
        <v>309.6</v>
      </c>
      <c r="S45" s="25">
        <v>13.0</v>
      </c>
      <c r="T45" s="25">
        <v>47.0</v>
      </c>
      <c r="U45" s="24" t="s">
        <v>378</v>
      </c>
      <c r="V45" s="25">
        <v>29.8</v>
      </c>
      <c r="W45" s="25">
        <v>119.0</v>
      </c>
      <c r="X45" s="24" t="s">
        <v>397</v>
      </c>
      <c r="Y45" s="25">
        <f>+2</f>
        <v>2</v>
      </c>
      <c r="Z45" s="25">
        <f>+7</f>
        <v>7</v>
      </c>
      <c r="AA45" s="25">
        <v>-10.0</v>
      </c>
      <c r="AB45" s="25">
        <v>0.0</v>
      </c>
      <c r="AC45" s="25">
        <v>19.0</v>
      </c>
      <c r="AD45" s="25">
        <v>35.0</v>
      </c>
      <c r="AE45" s="25">
        <v>18.0</v>
      </c>
      <c r="AF45" s="25">
        <v>0.0</v>
      </c>
      <c r="AG45" s="27">
        <v>65.5</v>
      </c>
    </row>
    <row r="46">
      <c r="A46" s="24" t="s">
        <v>360</v>
      </c>
      <c r="B46" s="24">
        <v>2016.0</v>
      </c>
      <c r="C46" s="24" t="s">
        <v>478</v>
      </c>
      <c r="D46" s="25" t="s">
        <v>378</v>
      </c>
      <c r="E46" s="25">
        <v>69.0</v>
      </c>
      <c r="F46" s="25">
        <v>73.0</v>
      </c>
      <c r="G46" s="25">
        <v>70.0</v>
      </c>
      <c r="H46" s="25">
        <v>72.0</v>
      </c>
      <c r="I46" s="25">
        <v>284.0</v>
      </c>
      <c r="J46" s="24">
        <v>-4.0</v>
      </c>
      <c r="K46" s="26">
        <v>36550.0</v>
      </c>
      <c r="L46" s="25">
        <v>16.0</v>
      </c>
      <c r="M46" s="25">
        <v>44.0</v>
      </c>
      <c r="N46" s="25">
        <v>26.0</v>
      </c>
      <c r="O46" s="25">
        <v>39.0</v>
      </c>
      <c r="P46" s="25">
        <v>38.0</v>
      </c>
      <c r="Q46" s="24" t="s">
        <v>410</v>
      </c>
      <c r="R46" s="27">
        <v>288.5</v>
      </c>
      <c r="S46" s="25" t="s">
        <v>424</v>
      </c>
      <c r="T46" s="25">
        <v>47.0</v>
      </c>
      <c r="U46" s="24" t="s">
        <v>378</v>
      </c>
      <c r="V46" s="25">
        <v>28.0</v>
      </c>
      <c r="W46" s="25">
        <v>112.0</v>
      </c>
      <c r="X46" s="24" t="s">
        <v>379</v>
      </c>
      <c r="Y46" s="25">
        <v>-2.0</v>
      </c>
      <c r="Z46" s="25">
        <f>+5</f>
        <v>5</v>
      </c>
      <c r="AA46" s="25">
        <v>-7.0</v>
      </c>
      <c r="AB46" s="25">
        <v>0.0</v>
      </c>
      <c r="AC46" s="25">
        <v>14.0</v>
      </c>
      <c r="AD46" s="25">
        <v>50.0</v>
      </c>
      <c r="AE46" s="25">
        <v>7.0</v>
      </c>
      <c r="AF46" s="25">
        <v>1.0</v>
      </c>
      <c r="AG46" s="27">
        <v>64.5</v>
      </c>
    </row>
    <row r="47">
      <c r="A47" s="24" t="s">
        <v>360</v>
      </c>
      <c r="B47" s="24">
        <v>2016.0</v>
      </c>
      <c r="C47" s="24" t="s">
        <v>479</v>
      </c>
      <c r="D47" s="25" t="s">
        <v>446</v>
      </c>
      <c r="E47" s="25">
        <v>70.0</v>
      </c>
      <c r="F47" s="25">
        <v>72.0</v>
      </c>
      <c r="G47" s="25">
        <v>72.0</v>
      </c>
      <c r="H47" s="25">
        <v>71.0</v>
      </c>
      <c r="I47" s="25">
        <v>285.0</v>
      </c>
      <c r="J47" s="24">
        <v>-3.0</v>
      </c>
      <c r="K47" s="26">
        <v>29750.0</v>
      </c>
      <c r="L47" s="25">
        <v>28.0</v>
      </c>
      <c r="M47" s="25">
        <v>44.0</v>
      </c>
      <c r="N47" s="25">
        <v>41.0</v>
      </c>
      <c r="O47" s="25">
        <v>42.0</v>
      </c>
      <c r="P47" s="25">
        <v>36.0</v>
      </c>
      <c r="Q47" s="24" t="s">
        <v>366</v>
      </c>
      <c r="R47" s="27">
        <v>288.5</v>
      </c>
      <c r="S47" s="25" t="s">
        <v>424</v>
      </c>
      <c r="T47" s="25">
        <v>47.0</v>
      </c>
      <c r="U47" s="24" t="s">
        <v>378</v>
      </c>
      <c r="V47" s="25">
        <v>28.3</v>
      </c>
      <c r="W47" s="25">
        <v>113.0</v>
      </c>
      <c r="X47" s="24" t="s">
        <v>415</v>
      </c>
      <c r="Y47" s="25">
        <f t="shared" ref="Y47:Y48" si="2">+5</f>
        <v>5</v>
      </c>
      <c r="Z47" s="25">
        <f t="shared" ref="Z47:Z48" si="3">+1</f>
        <v>1</v>
      </c>
      <c r="AA47" s="25">
        <v>-9.0</v>
      </c>
      <c r="AB47" s="25">
        <v>0.0</v>
      </c>
      <c r="AC47" s="25">
        <v>15.0</v>
      </c>
      <c r="AD47" s="25">
        <v>46.0</v>
      </c>
      <c r="AE47" s="25">
        <v>10.0</v>
      </c>
      <c r="AF47" s="25">
        <v>1.0</v>
      </c>
      <c r="AG47" s="27">
        <v>63.0</v>
      </c>
    </row>
    <row r="48">
      <c r="A48" s="24" t="s">
        <v>360</v>
      </c>
      <c r="B48" s="24">
        <v>2016.0</v>
      </c>
      <c r="C48" s="24" t="s">
        <v>480</v>
      </c>
      <c r="D48" s="25" t="s">
        <v>397</v>
      </c>
      <c r="E48" s="25">
        <v>73.0</v>
      </c>
      <c r="F48" s="25">
        <v>72.0</v>
      </c>
      <c r="G48" s="25">
        <v>70.0</v>
      </c>
      <c r="H48" s="25">
        <v>72.0</v>
      </c>
      <c r="I48" s="25">
        <v>287.0</v>
      </c>
      <c r="J48" s="24">
        <v>-1.0</v>
      </c>
      <c r="K48" s="26">
        <v>19933.0</v>
      </c>
      <c r="L48" s="25">
        <v>47.0</v>
      </c>
      <c r="M48" s="25">
        <v>57.0</v>
      </c>
      <c r="N48" s="25">
        <v>48.0</v>
      </c>
      <c r="O48" s="25">
        <v>52.0</v>
      </c>
      <c r="P48" s="25">
        <v>29.0</v>
      </c>
      <c r="Q48" s="24" t="s">
        <v>398</v>
      </c>
      <c r="R48" s="27">
        <v>298.5</v>
      </c>
      <c r="S48" s="25" t="s">
        <v>425</v>
      </c>
      <c r="T48" s="25">
        <v>47.0</v>
      </c>
      <c r="U48" s="24" t="s">
        <v>378</v>
      </c>
      <c r="V48" s="25">
        <v>28.8</v>
      </c>
      <c r="W48" s="25">
        <v>115.0</v>
      </c>
      <c r="X48" s="24" t="s">
        <v>378</v>
      </c>
      <c r="Y48" s="25">
        <f t="shared" si="2"/>
        <v>5</v>
      </c>
      <c r="Z48" s="25">
        <f t="shared" si="3"/>
        <v>1</v>
      </c>
      <c r="AA48" s="25">
        <v>-7.0</v>
      </c>
      <c r="AB48" s="25">
        <v>1.0</v>
      </c>
      <c r="AC48" s="25">
        <v>13.0</v>
      </c>
      <c r="AD48" s="25">
        <v>46.0</v>
      </c>
      <c r="AE48" s="25">
        <v>10.0</v>
      </c>
      <c r="AF48" s="25">
        <v>2.0</v>
      </c>
      <c r="AG48" s="27">
        <v>63.0</v>
      </c>
    </row>
    <row r="49">
      <c r="A49" s="24" t="s">
        <v>360</v>
      </c>
      <c r="B49" s="24">
        <v>2016.0</v>
      </c>
      <c r="C49" s="24" t="s">
        <v>47</v>
      </c>
      <c r="D49" s="25" t="s">
        <v>413</v>
      </c>
      <c r="E49" s="25">
        <v>69.0</v>
      </c>
      <c r="F49" s="25">
        <v>68.0</v>
      </c>
      <c r="G49" s="25">
        <v>76.0</v>
      </c>
      <c r="H49" s="25">
        <v>73.0</v>
      </c>
      <c r="I49" s="25">
        <v>286.0</v>
      </c>
      <c r="J49" s="24">
        <v>-2.0</v>
      </c>
      <c r="K49" s="26">
        <v>22474.0</v>
      </c>
      <c r="L49" s="25">
        <v>16.0</v>
      </c>
      <c r="M49" s="25">
        <v>6.0</v>
      </c>
      <c r="N49" s="25">
        <v>35.0</v>
      </c>
      <c r="O49" s="25">
        <v>47.0</v>
      </c>
      <c r="P49" s="25">
        <v>35.0</v>
      </c>
      <c r="Q49" s="24" t="s">
        <v>392</v>
      </c>
      <c r="R49" s="27">
        <v>313.1</v>
      </c>
      <c r="S49" s="25">
        <v>5.0</v>
      </c>
      <c r="T49" s="25">
        <v>52.0</v>
      </c>
      <c r="U49" s="24" t="s">
        <v>368</v>
      </c>
      <c r="V49" s="25">
        <v>30.8</v>
      </c>
      <c r="W49" s="25">
        <v>123.0</v>
      </c>
      <c r="X49" s="24" t="s">
        <v>432</v>
      </c>
      <c r="Y49" s="25">
        <f>+4</f>
        <v>4</v>
      </c>
      <c r="Z49" s="25">
        <f t="shared" ref="Z49:Z50" si="4">+2</f>
        <v>2</v>
      </c>
      <c r="AA49" s="25">
        <v>-8.0</v>
      </c>
      <c r="AB49" s="25">
        <v>2.0</v>
      </c>
      <c r="AC49" s="25">
        <v>8.0</v>
      </c>
      <c r="AD49" s="25">
        <v>53.0</v>
      </c>
      <c r="AE49" s="25">
        <v>8.0</v>
      </c>
      <c r="AF49" s="25">
        <v>1.0</v>
      </c>
      <c r="AG49" s="27">
        <v>62.5</v>
      </c>
    </row>
    <row r="50">
      <c r="A50" s="24" t="s">
        <v>360</v>
      </c>
      <c r="B50" s="24">
        <v>2016.0</v>
      </c>
      <c r="C50" s="24" t="s">
        <v>483</v>
      </c>
      <c r="D50" s="25" t="s">
        <v>446</v>
      </c>
      <c r="E50" s="25">
        <v>73.0</v>
      </c>
      <c r="F50" s="25">
        <v>67.0</v>
      </c>
      <c r="G50" s="25">
        <v>73.0</v>
      </c>
      <c r="H50" s="25">
        <v>72.0</v>
      </c>
      <c r="I50" s="25">
        <v>285.0</v>
      </c>
      <c r="J50" s="24">
        <v>-3.0</v>
      </c>
      <c r="K50" s="26">
        <v>29750.0</v>
      </c>
      <c r="L50" s="25">
        <v>47.0</v>
      </c>
      <c r="M50" s="25">
        <v>19.0</v>
      </c>
      <c r="N50" s="25">
        <v>35.0</v>
      </c>
      <c r="O50" s="25">
        <v>42.0</v>
      </c>
      <c r="P50" s="25">
        <v>42.0</v>
      </c>
      <c r="Q50" s="24" t="s">
        <v>414</v>
      </c>
      <c r="R50" s="27">
        <v>285.9</v>
      </c>
      <c r="S50" s="25" t="s">
        <v>398</v>
      </c>
      <c r="T50" s="25">
        <v>49.0</v>
      </c>
      <c r="U50" s="24" t="s">
        <v>366</v>
      </c>
      <c r="V50" s="25">
        <v>28.8</v>
      </c>
      <c r="W50" s="25">
        <v>115.0</v>
      </c>
      <c r="X50" s="24" t="s">
        <v>378</v>
      </c>
      <c r="Y50" s="25">
        <v>-3.0</v>
      </c>
      <c r="Z50" s="25">
        <f t="shared" si="4"/>
        <v>2</v>
      </c>
      <c r="AA50" s="25">
        <v>-2.0</v>
      </c>
      <c r="AB50" s="25">
        <v>0.0</v>
      </c>
      <c r="AC50" s="25">
        <v>14.0</v>
      </c>
      <c r="AD50" s="25">
        <v>49.0</v>
      </c>
      <c r="AE50" s="25">
        <v>7.0</v>
      </c>
      <c r="AF50" s="25">
        <v>2.0</v>
      </c>
      <c r="AG50" s="27">
        <v>62.0</v>
      </c>
    </row>
    <row r="51">
      <c r="A51" s="24" t="s">
        <v>360</v>
      </c>
      <c r="B51" s="24">
        <v>2016.0</v>
      </c>
      <c r="C51" s="24" t="s">
        <v>471</v>
      </c>
      <c r="D51" s="25" t="s">
        <v>413</v>
      </c>
      <c r="E51" s="25">
        <v>68.0</v>
      </c>
      <c r="F51" s="25">
        <v>71.0</v>
      </c>
      <c r="G51" s="25">
        <v>76.0</v>
      </c>
      <c r="H51" s="25">
        <v>71.0</v>
      </c>
      <c r="I51" s="25">
        <v>286.0</v>
      </c>
      <c r="J51" s="24">
        <v>-2.0</v>
      </c>
      <c r="K51" s="26">
        <v>22474.0</v>
      </c>
      <c r="L51" s="25">
        <v>8.0</v>
      </c>
      <c r="M51" s="25">
        <v>14.0</v>
      </c>
      <c r="N51" s="25">
        <v>48.0</v>
      </c>
      <c r="O51" s="25">
        <v>47.0</v>
      </c>
      <c r="P51" s="25">
        <v>36.0</v>
      </c>
      <c r="Q51" s="24" t="s">
        <v>366</v>
      </c>
      <c r="R51" s="27">
        <v>286.6</v>
      </c>
      <c r="S51" s="25">
        <v>54.0</v>
      </c>
      <c r="T51" s="25">
        <v>45.0</v>
      </c>
      <c r="U51" s="24" t="s">
        <v>397</v>
      </c>
      <c r="V51" s="25">
        <v>28.5</v>
      </c>
      <c r="W51" s="25">
        <v>114.0</v>
      </c>
      <c r="X51" s="24" t="s">
        <v>422</v>
      </c>
      <c r="Y51" s="25">
        <v>-1.0</v>
      </c>
      <c r="Z51" s="25">
        <f>+3</f>
        <v>3</v>
      </c>
      <c r="AA51" s="25">
        <v>-4.0</v>
      </c>
      <c r="AB51" s="25">
        <v>0.0</v>
      </c>
      <c r="AC51" s="25">
        <v>14.0</v>
      </c>
      <c r="AD51" s="25">
        <v>49.0</v>
      </c>
      <c r="AE51" s="25">
        <v>6.0</v>
      </c>
      <c r="AF51" s="25">
        <v>3.0</v>
      </c>
      <c r="AG51" s="27">
        <v>61.5</v>
      </c>
    </row>
    <row r="52">
      <c r="A52" s="24" t="s">
        <v>360</v>
      </c>
      <c r="B52" s="24">
        <v>2016.0</v>
      </c>
      <c r="C52" s="24" t="s">
        <v>118</v>
      </c>
      <c r="D52" s="25" t="s">
        <v>397</v>
      </c>
      <c r="E52" s="25">
        <v>74.0</v>
      </c>
      <c r="F52" s="25">
        <v>75.0</v>
      </c>
      <c r="G52" s="25">
        <v>71.0</v>
      </c>
      <c r="H52" s="25">
        <v>67.0</v>
      </c>
      <c r="I52" s="25">
        <v>287.0</v>
      </c>
      <c r="J52" s="24">
        <v>-1.0</v>
      </c>
      <c r="K52" s="26">
        <v>19933.0</v>
      </c>
      <c r="L52" s="25">
        <v>59.0</v>
      </c>
      <c r="M52" s="25">
        <v>69.0</v>
      </c>
      <c r="N52" s="25">
        <v>66.0</v>
      </c>
      <c r="O52" s="25">
        <v>52.0</v>
      </c>
      <c r="P52" s="25">
        <v>35.0</v>
      </c>
      <c r="Q52" s="24" t="s">
        <v>392</v>
      </c>
      <c r="R52" s="27">
        <v>285.9</v>
      </c>
      <c r="S52" s="25" t="s">
        <v>398</v>
      </c>
      <c r="T52" s="25">
        <v>42.0</v>
      </c>
      <c r="U52" s="24" t="s">
        <v>432</v>
      </c>
      <c r="V52" s="25">
        <v>28.0</v>
      </c>
      <c r="W52" s="25">
        <v>112.0</v>
      </c>
      <c r="X52" s="24" t="s">
        <v>379</v>
      </c>
      <c r="Y52" s="25">
        <f>+6</f>
        <v>6</v>
      </c>
      <c r="Z52" s="25">
        <v>-2.0</v>
      </c>
      <c r="AA52" s="25">
        <v>-5.0</v>
      </c>
      <c r="AB52" s="25">
        <v>0.0</v>
      </c>
      <c r="AC52" s="25">
        <v>16.0</v>
      </c>
      <c r="AD52" s="25">
        <v>42.0</v>
      </c>
      <c r="AE52" s="25">
        <v>13.0</v>
      </c>
      <c r="AF52" s="25">
        <v>1.0</v>
      </c>
      <c r="AG52" s="27">
        <v>61.5</v>
      </c>
    </row>
    <row r="53">
      <c r="A53" s="24" t="s">
        <v>360</v>
      </c>
      <c r="B53" s="24">
        <v>2016.0</v>
      </c>
      <c r="C53" s="24" t="s">
        <v>468</v>
      </c>
      <c r="D53" s="25" t="s">
        <v>390</v>
      </c>
      <c r="E53" s="25">
        <v>67.0</v>
      </c>
      <c r="F53" s="25">
        <v>73.0</v>
      </c>
      <c r="G53" s="25">
        <v>72.0</v>
      </c>
      <c r="H53" s="25">
        <v>71.0</v>
      </c>
      <c r="I53" s="25">
        <v>283.0</v>
      </c>
      <c r="J53" s="24">
        <v>-5.0</v>
      </c>
      <c r="K53" s="26">
        <v>46021.0</v>
      </c>
      <c r="L53" s="25">
        <v>3.0</v>
      </c>
      <c r="M53" s="25">
        <v>19.0</v>
      </c>
      <c r="N53" s="25">
        <v>26.0</v>
      </c>
      <c r="O53" s="25">
        <v>32.0</v>
      </c>
      <c r="P53" s="25">
        <v>38.0</v>
      </c>
      <c r="Q53" s="24" t="s">
        <v>410</v>
      </c>
      <c r="R53" s="27">
        <v>281.3</v>
      </c>
      <c r="S53" s="25">
        <v>65.0</v>
      </c>
      <c r="T53" s="25">
        <v>55.0</v>
      </c>
      <c r="U53" s="24">
        <v>5.0</v>
      </c>
      <c r="V53" s="25">
        <v>30.5</v>
      </c>
      <c r="W53" s="25">
        <v>122.0</v>
      </c>
      <c r="X53" s="24" t="s">
        <v>421</v>
      </c>
      <c r="Y53" s="25" t="s">
        <v>304</v>
      </c>
      <c r="Z53" s="25" t="s">
        <v>304</v>
      </c>
      <c r="AA53" s="25">
        <v>-5.0</v>
      </c>
      <c r="AB53" s="25">
        <v>0.0</v>
      </c>
      <c r="AC53" s="25">
        <v>12.0</v>
      </c>
      <c r="AD53" s="25">
        <v>53.0</v>
      </c>
      <c r="AE53" s="25">
        <v>7.0</v>
      </c>
      <c r="AF53" s="25">
        <v>0.0</v>
      </c>
      <c r="AG53" s="27">
        <v>61.0</v>
      </c>
    </row>
    <row r="54">
      <c r="A54" s="24" t="s">
        <v>360</v>
      </c>
      <c r="B54" s="24">
        <v>2016.0</v>
      </c>
      <c r="C54" s="24" t="s">
        <v>54</v>
      </c>
      <c r="D54" s="25" t="s">
        <v>446</v>
      </c>
      <c r="E54" s="25">
        <v>68.0</v>
      </c>
      <c r="F54" s="25">
        <v>72.0</v>
      </c>
      <c r="G54" s="25">
        <v>73.0</v>
      </c>
      <c r="H54" s="25">
        <v>72.0</v>
      </c>
      <c r="I54" s="25">
        <v>285.0</v>
      </c>
      <c r="J54" s="24">
        <v>-3.0</v>
      </c>
      <c r="K54" s="26">
        <v>29750.0</v>
      </c>
      <c r="L54" s="25">
        <v>8.0</v>
      </c>
      <c r="M54" s="25">
        <v>19.0</v>
      </c>
      <c r="N54" s="25">
        <v>35.0</v>
      </c>
      <c r="O54" s="25">
        <v>42.0</v>
      </c>
      <c r="P54" s="25">
        <v>37.0</v>
      </c>
      <c r="Q54" s="24" t="s">
        <v>389</v>
      </c>
      <c r="R54" s="27">
        <v>309.8</v>
      </c>
      <c r="S54" s="25" t="s">
        <v>368</v>
      </c>
      <c r="T54" s="25">
        <v>53.0</v>
      </c>
      <c r="U54" s="24" t="s">
        <v>414</v>
      </c>
      <c r="V54" s="25">
        <v>31.5</v>
      </c>
      <c r="W54" s="25">
        <v>126.0</v>
      </c>
      <c r="X54" s="24" t="s">
        <v>433</v>
      </c>
      <c r="Y54" s="25">
        <f>+3</f>
        <v>3</v>
      </c>
      <c r="Z54" s="25">
        <f>+1</f>
        <v>1</v>
      </c>
      <c r="AA54" s="25">
        <v>-7.0</v>
      </c>
      <c r="AB54" s="25">
        <v>0.0</v>
      </c>
      <c r="AC54" s="25">
        <v>14.0</v>
      </c>
      <c r="AD54" s="25">
        <v>47.0</v>
      </c>
      <c r="AE54" s="25">
        <v>11.0</v>
      </c>
      <c r="AF54" s="25">
        <v>0.0</v>
      </c>
      <c r="AG54" s="27">
        <v>61.0</v>
      </c>
    </row>
    <row r="55">
      <c r="A55" s="24" t="s">
        <v>360</v>
      </c>
      <c r="B55" s="24">
        <v>2016.0</v>
      </c>
      <c r="C55" s="24" t="s">
        <v>275</v>
      </c>
      <c r="D55" s="25" t="s">
        <v>454</v>
      </c>
      <c r="E55" s="25">
        <v>73.0</v>
      </c>
      <c r="F55" s="25">
        <v>72.0</v>
      </c>
      <c r="G55" s="25">
        <v>69.0</v>
      </c>
      <c r="H55" s="25">
        <v>74.0</v>
      </c>
      <c r="I55" s="25">
        <v>288.0</v>
      </c>
      <c r="J55" s="24" t="s">
        <v>304</v>
      </c>
      <c r="K55" s="26">
        <v>19210.0</v>
      </c>
      <c r="L55" s="25">
        <v>47.0</v>
      </c>
      <c r="M55" s="25">
        <v>57.0</v>
      </c>
      <c r="N55" s="25">
        <v>41.0</v>
      </c>
      <c r="O55" s="25">
        <v>56.0</v>
      </c>
      <c r="P55" s="25">
        <v>33.0</v>
      </c>
      <c r="Q55" s="24" t="s">
        <v>403</v>
      </c>
      <c r="R55" s="27">
        <v>311.4</v>
      </c>
      <c r="S55" s="25">
        <v>9.0</v>
      </c>
      <c r="T55" s="25">
        <v>52.0</v>
      </c>
      <c r="U55" s="24" t="s">
        <v>368</v>
      </c>
      <c r="V55" s="25">
        <v>31.3</v>
      </c>
      <c r="W55" s="25">
        <v>125.0</v>
      </c>
      <c r="X55" s="24" t="s">
        <v>438</v>
      </c>
      <c r="Y55" s="25">
        <f>+2</f>
        <v>2</v>
      </c>
      <c r="Z55" s="25">
        <f>+3</f>
        <v>3</v>
      </c>
      <c r="AA55" s="25">
        <v>-5.0</v>
      </c>
      <c r="AB55" s="25">
        <v>0.0</v>
      </c>
      <c r="AC55" s="25">
        <v>16.0</v>
      </c>
      <c r="AD55" s="25">
        <v>42.0</v>
      </c>
      <c r="AE55" s="25">
        <v>12.0</v>
      </c>
      <c r="AF55" s="25">
        <v>2.0</v>
      </c>
      <c r="AG55" s="27">
        <v>61.0</v>
      </c>
    </row>
    <row r="56">
      <c r="A56" s="24" t="s">
        <v>360</v>
      </c>
      <c r="B56" s="24">
        <v>2016.0</v>
      </c>
      <c r="C56" s="24" t="s">
        <v>490</v>
      </c>
      <c r="D56" s="25" t="s">
        <v>446</v>
      </c>
      <c r="E56" s="25">
        <v>71.0</v>
      </c>
      <c r="F56" s="25">
        <v>70.0</v>
      </c>
      <c r="G56" s="25">
        <v>71.0</v>
      </c>
      <c r="H56" s="25">
        <v>73.0</v>
      </c>
      <c r="I56" s="25">
        <v>285.0</v>
      </c>
      <c r="J56" s="24">
        <v>-3.0</v>
      </c>
      <c r="K56" s="26">
        <v>29750.0</v>
      </c>
      <c r="L56" s="25">
        <v>34.0</v>
      </c>
      <c r="M56" s="25">
        <v>35.0</v>
      </c>
      <c r="N56" s="25">
        <v>26.0</v>
      </c>
      <c r="O56" s="25">
        <v>42.0</v>
      </c>
      <c r="P56" s="25">
        <v>35.0</v>
      </c>
      <c r="Q56" s="24" t="s">
        <v>392</v>
      </c>
      <c r="R56" s="27">
        <v>292.0</v>
      </c>
      <c r="S56" s="25">
        <v>42.0</v>
      </c>
      <c r="T56" s="25">
        <v>47.0</v>
      </c>
      <c r="U56" s="24" t="s">
        <v>378</v>
      </c>
      <c r="V56" s="25">
        <v>28.3</v>
      </c>
      <c r="W56" s="25">
        <v>113.0</v>
      </c>
      <c r="X56" s="24" t="s">
        <v>415</v>
      </c>
      <c r="Y56" s="25" t="s">
        <v>304</v>
      </c>
      <c r="Z56" s="25" t="s">
        <v>304</v>
      </c>
      <c r="AA56" s="25">
        <v>-3.0</v>
      </c>
      <c r="AB56" s="25">
        <v>0.0</v>
      </c>
      <c r="AC56" s="25">
        <v>13.0</v>
      </c>
      <c r="AD56" s="25">
        <v>49.0</v>
      </c>
      <c r="AE56" s="25">
        <v>10.0</v>
      </c>
      <c r="AF56" s="25">
        <v>0.0</v>
      </c>
      <c r="AG56" s="27">
        <v>59.5</v>
      </c>
    </row>
    <row r="57">
      <c r="A57" s="24" t="s">
        <v>360</v>
      </c>
      <c r="B57" s="24">
        <v>2016.0</v>
      </c>
      <c r="C57" s="24" t="s">
        <v>59</v>
      </c>
      <c r="D57" s="25" t="s">
        <v>446</v>
      </c>
      <c r="E57" s="25">
        <v>73.0</v>
      </c>
      <c r="F57" s="25">
        <v>69.0</v>
      </c>
      <c r="G57" s="25">
        <v>72.0</v>
      </c>
      <c r="H57" s="25">
        <v>71.0</v>
      </c>
      <c r="I57" s="25">
        <v>285.0</v>
      </c>
      <c r="J57" s="24">
        <v>-3.0</v>
      </c>
      <c r="K57" s="26">
        <v>29750.0</v>
      </c>
      <c r="L57" s="25">
        <v>47.0</v>
      </c>
      <c r="M57" s="25">
        <v>44.0</v>
      </c>
      <c r="N57" s="25">
        <v>41.0</v>
      </c>
      <c r="O57" s="25">
        <v>42.0</v>
      </c>
      <c r="P57" s="25">
        <v>41.0</v>
      </c>
      <c r="Q57" s="24" t="s">
        <v>401</v>
      </c>
      <c r="R57" s="27">
        <v>285.4</v>
      </c>
      <c r="S57" s="25" t="s">
        <v>491</v>
      </c>
      <c r="T57" s="25">
        <v>43.0</v>
      </c>
      <c r="U57" s="24" t="s">
        <v>421</v>
      </c>
      <c r="V57" s="25">
        <v>28.0</v>
      </c>
      <c r="W57" s="25">
        <v>112.0</v>
      </c>
      <c r="X57" s="24" t="s">
        <v>379</v>
      </c>
      <c r="Y57" s="25">
        <f t="shared" ref="Y57:Y58" si="5">+2</f>
        <v>2</v>
      </c>
      <c r="Z57" s="25">
        <v>-1.0</v>
      </c>
      <c r="AA57" s="25">
        <v>-4.0</v>
      </c>
      <c r="AB57" s="25">
        <v>0.0</v>
      </c>
      <c r="AC57" s="25">
        <v>12.0</v>
      </c>
      <c r="AD57" s="25">
        <v>52.0</v>
      </c>
      <c r="AE57" s="25">
        <v>7.0</v>
      </c>
      <c r="AF57" s="25">
        <v>1.0</v>
      </c>
      <c r="AG57" s="27">
        <v>58.5</v>
      </c>
    </row>
    <row r="58">
      <c r="A58" s="24" t="s">
        <v>360</v>
      </c>
      <c r="B58" s="24">
        <v>2016.0</v>
      </c>
      <c r="C58" s="24" t="s">
        <v>76</v>
      </c>
      <c r="D58" s="25" t="s">
        <v>383</v>
      </c>
      <c r="E58" s="25">
        <v>73.0</v>
      </c>
      <c r="F58" s="25">
        <v>74.0</v>
      </c>
      <c r="G58" s="25">
        <v>71.0</v>
      </c>
      <c r="H58" s="25">
        <v>76.0</v>
      </c>
      <c r="I58" s="25">
        <v>294.0</v>
      </c>
      <c r="J58" s="24">
        <f>+6</f>
        <v>6</v>
      </c>
      <c r="K58" s="26">
        <v>17935.0</v>
      </c>
      <c r="L58" s="25">
        <v>47.0</v>
      </c>
      <c r="M58" s="25">
        <v>66.0</v>
      </c>
      <c r="N58" s="25">
        <v>62.0</v>
      </c>
      <c r="O58" s="25">
        <v>64.0</v>
      </c>
      <c r="P58" s="25">
        <v>34.0</v>
      </c>
      <c r="Q58" s="24" t="s">
        <v>395</v>
      </c>
      <c r="R58" s="27">
        <v>282.9</v>
      </c>
      <c r="S58" s="25">
        <v>62.0</v>
      </c>
      <c r="T58" s="25">
        <v>40.0</v>
      </c>
      <c r="U58" s="24" t="s">
        <v>492</v>
      </c>
      <c r="V58" s="25">
        <v>28.8</v>
      </c>
      <c r="W58" s="25">
        <v>115.0</v>
      </c>
      <c r="X58" s="24" t="s">
        <v>378</v>
      </c>
      <c r="Y58" s="25">
        <f t="shared" si="5"/>
        <v>2</v>
      </c>
      <c r="Z58" s="25">
        <f>+11</f>
        <v>11</v>
      </c>
      <c r="AA58" s="25">
        <v>-7.0</v>
      </c>
      <c r="AB58" s="25">
        <v>0.0</v>
      </c>
      <c r="AC58" s="25">
        <v>17.0</v>
      </c>
      <c r="AD58" s="25">
        <v>36.0</v>
      </c>
      <c r="AE58" s="25">
        <v>15.0</v>
      </c>
      <c r="AF58" s="25">
        <v>4.0</v>
      </c>
      <c r="AG58" s="27">
        <v>57.5</v>
      </c>
    </row>
    <row r="59">
      <c r="A59" s="24" t="s">
        <v>360</v>
      </c>
      <c r="B59" s="24">
        <v>2016.0</v>
      </c>
      <c r="C59" s="24" t="s">
        <v>494</v>
      </c>
      <c r="D59" s="25" t="s">
        <v>413</v>
      </c>
      <c r="E59" s="25">
        <v>69.0</v>
      </c>
      <c r="F59" s="25">
        <v>71.0</v>
      </c>
      <c r="G59" s="25">
        <v>71.0</v>
      </c>
      <c r="H59" s="25">
        <v>75.0</v>
      </c>
      <c r="I59" s="25">
        <v>286.0</v>
      </c>
      <c r="J59" s="24">
        <v>-2.0</v>
      </c>
      <c r="K59" s="26">
        <v>22474.0</v>
      </c>
      <c r="L59" s="25">
        <v>16.0</v>
      </c>
      <c r="M59" s="25">
        <v>19.0</v>
      </c>
      <c r="N59" s="25">
        <v>21.0</v>
      </c>
      <c r="O59" s="25">
        <v>47.0</v>
      </c>
      <c r="P59" s="25">
        <v>41.0</v>
      </c>
      <c r="Q59" s="24" t="s">
        <v>401</v>
      </c>
      <c r="R59" s="27">
        <v>279.9</v>
      </c>
      <c r="S59" s="25">
        <v>67.0</v>
      </c>
      <c r="T59" s="25">
        <v>48.0</v>
      </c>
      <c r="U59" s="24" t="s">
        <v>390</v>
      </c>
      <c r="V59" s="25">
        <v>29.3</v>
      </c>
      <c r="W59" s="25">
        <v>117.0</v>
      </c>
      <c r="X59" s="24" t="s">
        <v>428</v>
      </c>
      <c r="Y59" s="25">
        <v>-1.0</v>
      </c>
      <c r="Z59" s="25">
        <f>+3</f>
        <v>3</v>
      </c>
      <c r="AA59" s="25">
        <v>-4.0</v>
      </c>
      <c r="AB59" s="25">
        <v>0.0</v>
      </c>
      <c r="AC59" s="25">
        <v>11.0</v>
      </c>
      <c r="AD59" s="25">
        <v>54.0</v>
      </c>
      <c r="AE59" s="25">
        <v>5.0</v>
      </c>
      <c r="AF59" s="25">
        <v>2.0</v>
      </c>
      <c r="AG59" s="27">
        <v>56.5</v>
      </c>
    </row>
    <row r="60">
      <c r="A60" s="24" t="s">
        <v>360</v>
      </c>
      <c r="B60" s="24">
        <v>2016.0</v>
      </c>
      <c r="C60" s="24" t="s">
        <v>80</v>
      </c>
      <c r="D60" s="25" t="s">
        <v>495</v>
      </c>
      <c r="E60" s="25">
        <v>73.0</v>
      </c>
      <c r="F60" s="25">
        <v>67.0</v>
      </c>
      <c r="G60" s="25">
        <v>71.0</v>
      </c>
      <c r="H60" s="25">
        <v>0.0</v>
      </c>
      <c r="I60" s="25">
        <v>211.0</v>
      </c>
      <c r="J60" s="24">
        <v>-5.0</v>
      </c>
      <c r="K60" s="26">
        <v>0.0</v>
      </c>
      <c r="L60" s="25">
        <v>47.0</v>
      </c>
      <c r="M60" s="25">
        <v>19.0</v>
      </c>
      <c r="N60" s="25">
        <v>21.0</v>
      </c>
      <c r="O60" s="25">
        <v>0.0</v>
      </c>
      <c r="P60" s="25">
        <v>19.0</v>
      </c>
      <c r="Q60" s="24">
        <v>0.0</v>
      </c>
      <c r="R60" s="27">
        <v>316.0</v>
      </c>
      <c r="S60" s="25">
        <v>0.0</v>
      </c>
      <c r="T60" s="25">
        <v>34.0</v>
      </c>
      <c r="U60" s="24">
        <v>0.0</v>
      </c>
      <c r="V60" s="25">
        <v>27.3</v>
      </c>
      <c r="W60" s="25">
        <v>82.0</v>
      </c>
      <c r="X60" s="24">
        <v>0.0</v>
      </c>
      <c r="Y60" s="25">
        <v>-1.0</v>
      </c>
      <c r="Z60" s="25">
        <f t="shared" ref="Z60:Z61" si="6">+4</f>
        <v>4</v>
      </c>
      <c r="AA60" s="25">
        <v>-8.0</v>
      </c>
      <c r="AB60" s="25">
        <v>1.0</v>
      </c>
      <c r="AC60" s="25">
        <v>12.0</v>
      </c>
      <c r="AD60" s="25">
        <v>32.0</v>
      </c>
      <c r="AE60" s="25">
        <v>9.0</v>
      </c>
      <c r="AF60" s="25">
        <v>0.0</v>
      </c>
      <c r="AG60" s="27">
        <v>55.5</v>
      </c>
    </row>
    <row r="61">
      <c r="A61" s="24" t="s">
        <v>360</v>
      </c>
      <c r="B61" s="24">
        <v>2016.0</v>
      </c>
      <c r="C61" s="24" t="s">
        <v>498</v>
      </c>
      <c r="D61" s="25" t="s">
        <v>454</v>
      </c>
      <c r="E61" s="25">
        <v>75.0</v>
      </c>
      <c r="F61" s="25">
        <v>70.0</v>
      </c>
      <c r="G61" s="25">
        <v>73.0</v>
      </c>
      <c r="H61" s="25">
        <v>70.0</v>
      </c>
      <c r="I61" s="25">
        <v>288.0</v>
      </c>
      <c r="J61" s="24" t="s">
        <v>304</v>
      </c>
      <c r="K61" s="26">
        <v>19210.0</v>
      </c>
      <c r="L61" s="25">
        <v>62.0</v>
      </c>
      <c r="M61" s="25">
        <v>57.0</v>
      </c>
      <c r="N61" s="25">
        <v>62.0</v>
      </c>
      <c r="O61" s="25">
        <v>56.0</v>
      </c>
      <c r="P61" s="25">
        <v>46.0</v>
      </c>
      <c r="Q61" s="24" t="s">
        <v>450</v>
      </c>
      <c r="R61" s="27">
        <v>283.0</v>
      </c>
      <c r="S61" s="25">
        <v>61.0</v>
      </c>
      <c r="T61" s="25">
        <v>45.0</v>
      </c>
      <c r="U61" s="24" t="s">
        <v>397</v>
      </c>
      <c r="V61" s="25">
        <v>28.8</v>
      </c>
      <c r="W61" s="25">
        <v>115.0</v>
      </c>
      <c r="X61" s="24" t="s">
        <v>378</v>
      </c>
      <c r="Y61" s="25">
        <f>+1</f>
        <v>1</v>
      </c>
      <c r="Z61" s="25">
        <f t="shared" si="6"/>
        <v>4</v>
      </c>
      <c r="AA61" s="25">
        <v>-5.0</v>
      </c>
      <c r="AB61" s="25">
        <v>0.0</v>
      </c>
      <c r="AC61" s="25">
        <v>12.0</v>
      </c>
      <c r="AD61" s="25">
        <v>48.0</v>
      </c>
      <c r="AE61" s="25">
        <v>12.0</v>
      </c>
      <c r="AF61" s="25">
        <v>0.0</v>
      </c>
      <c r="AG61" s="27">
        <v>54.0</v>
      </c>
    </row>
    <row r="62">
      <c r="A62" s="24" t="s">
        <v>360</v>
      </c>
      <c r="B62" s="24">
        <v>2016.0</v>
      </c>
      <c r="C62" s="24" t="s">
        <v>145</v>
      </c>
      <c r="D62" s="25" t="s">
        <v>397</v>
      </c>
      <c r="E62" s="25">
        <v>69.0</v>
      </c>
      <c r="F62" s="25">
        <v>71.0</v>
      </c>
      <c r="G62" s="25">
        <v>75.0</v>
      </c>
      <c r="H62" s="25">
        <v>72.0</v>
      </c>
      <c r="I62" s="25">
        <v>287.0</v>
      </c>
      <c r="J62" s="24">
        <v>-1.0</v>
      </c>
      <c r="K62" s="26">
        <v>19933.0</v>
      </c>
      <c r="L62" s="25">
        <v>16.0</v>
      </c>
      <c r="M62" s="25">
        <v>19.0</v>
      </c>
      <c r="N62" s="25">
        <v>48.0</v>
      </c>
      <c r="O62" s="25">
        <v>52.0</v>
      </c>
      <c r="P62" s="25">
        <v>39.0</v>
      </c>
      <c r="Q62" s="24" t="s">
        <v>375</v>
      </c>
      <c r="R62" s="27">
        <v>304.6</v>
      </c>
      <c r="S62" s="25">
        <v>21.0</v>
      </c>
      <c r="T62" s="25">
        <v>51.0</v>
      </c>
      <c r="U62" s="24" t="s">
        <v>384</v>
      </c>
      <c r="V62" s="25">
        <v>30.5</v>
      </c>
      <c r="W62" s="25">
        <v>122.0</v>
      </c>
      <c r="X62" s="24" t="s">
        <v>421</v>
      </c>
      <c r="Y62" s="25">
        <f>+5</f>
        <v>5</v>
      </c>
      <c r="Z62" s="25">
        <f>+1</f>
        <v>1</v>
      </c>
      <c r="AA62" s="25">
        <v>-7.0</v>
      </c>
      <c r="AB62" s="25">
        <v>0.0</v>
      </c>
      <c r="AC62" s="25">
        <v>11.0</v>
      </c>
      <c r="AD62" s="25">
        <v>51.0</v>
      </c>
      <c r="AE62" s="25">
        <v>10.0</v>
      </c>
      <c r="AF62" s="25">
        <v>0.0</v>
      </c>
      <c r="AG62" s="27">
        <v>53.5</v>
      </c>
    </row>
    <row r="63">
      <c r="A63" s="24" t="s">
        <v>360</v>
      </c>
      <c r="B63" s="24">
        <v>2016.0</v>
      </c>
      <c r="C63" s="24" t="s">
        <v>94</v>
      </c>
      <c r="D63" s="25">
        <v>59.0</v>
      </c>
      <c r="E63" s="25">
        <v>75.0</v>
      </c>
      <c r="F63" s="25">
        <v>71.0</v>
      </c>
      <c r="G63" s="25">
        <v>71.0</v>
      </c>
      <c r="H63" s="25">
        <v>72.0</v>
      </c>
      <c r="I63" s="25">
        <v>289.0</v>
      </c>
      <c r="J63" s="24">
        <f>+1</f>
        <v>1</v>
      </c>
      <c r="K63" s="26">
        <v>18870.0</v>
      </c>
      <c r="L63" s="25">
        <v>62.0</v>
      </c>
      <c r="M63" s="25">
        <v>63.0</v>
      </c>
      <c r="N63" s="25">
        <v>59.0</v>
      </c>
      <c r="O63" s="25">
        <v>59.0</v>
      </c>
      <c r="P63" s="25">
        <v>28.0</v>
      </c>
      <c r="Q63" s="24" t="s">
        <v>421</v>
      </c>
      <c r="R63" s="27">
        <v>300.9</v>
      </c>
      <c r="S63" s="25">
        <v>23.0</v>
      </c>
      <c r="T63" s="25">
        <v>49.0</v>
      </c>
      <c r="U63" s="24" t="s">
        <v>366</v>
      </c>
      <c r="V63" s="25">
        <v>29.8</v>
      </c>
      <c r="W63" s="25">
        <v>119.0</v>
      </c>
      <c r="X63" s="24" t="s">
        <v>397</v>
      </c>
      <c r="Y63" s="25">
        <f>+2</f>
        <v>2</v>
      </c>
      <c r="Z63" s="25">
        <f>+5</f>
        <v>5</v>
      </c>
      <c r="AA63" s="25">
        <v>-6.0</v>
      </c>
      <c r="AB63" s="25">
        <v>0.0</v>
      </c>
      <c r="AC63" s="25">
        <v>11.0</v>
      </c>
      <c r="AD63" s="25">
        <v>51.0</v>
      </c>
      <c r="AE63" s="25">
        <v>8.0</v>
      </c>
      <c r="AF63" s="25">
        <v>2.0</v>
      </c>
      <c r="AG63" s="27">
        <v>52.5</v>
      </c>
    </row>
    <row r="64">
      <c r="A64" s="24" t="s">
        <v>360</v>
      </c>
      <c r="B64" s="24">
        <v>2016.0</v>
      </c>
      <c r="C64" s="24" t="s">
        <v>153</v>
      </c>
      <c r="D64" s="25" t="s">
        <v>383</v>
      </c>
      <c r="E64" s="25">
        <v>72.0</v>
      </c>
      <c r="F64" s="25">
        <v>70.0</v>
      </c>
      <c r="G64" s="25">
        <v>79.0</v>
      </c>
      <c r="H64" s="25">
        <v>73.0</v>
      </c>
      <c r="I64" s="25">
        <v>294.0</v>
      </c>
      <c r="J64" s="24">
        <f>+6</f>
        <v>6</v>
      </c>
      <c r="K64" s="26">
        <v>17935.0</v>
      </c>
      <c r="L64" s="25">
        <v>43.0</v>
      </c>
      <c r="M64" s="25">
        <v>44.0</v>
      </c>
      <c r="N64" s="25">
        <v>67.0</v>
      </c>
      <c r="O64" s="25">
        <v>64.0</v>
      </c>
      <c r="P64" s="25">
        <v>36.0</v>
      </c>
      <c r="Q64" s="24" t="s">
        <v>366</v>
      </c>
      <c r="R64" s="27">
        <v>305.1</v>
      </c>
      <c r="S64" s="25">
        <v>20.0</v>
      </c>
      <c r="T64" s="25">
        <v>48.0</v>
      </c>
      <c r="U64" s="24" t="s">
        <v>390</v>
      </c>
      <c r="V64" s="25">
        <v>30.3</v>
      </c>
      <c r="W64" s="25">
        <v>121.0</v>
      </c>
      <c r="X64" s="24" t="s">
        <v>440</v>
      </c>
      <c r="Y64" s="25">
        <f>+7</f>
        <v>7</v>
      </c>
      <c r="Z64" s="25">
        <f>+4</f>
        <v>4</v>
      </c>
      <c r="AA64" s="25">
        <v>-5.0</v>
      </c>
      <c r="AB64" s="25">
        <v>0.0</v>
      </c>
      <c r="AC64" s="25">
        <v>13.0</v>
      </c>
      <c r="AD64" s="25">
        <v>44.0</v>
      </c>
      <c r="AE64" s="25">
        <v>12.0</v>
      </c>
      <c r="AF64" s="25">
        <v>3.0</v>
      </c>
      <c r="AG64" s="27">
        <v>52.0</v>
      </c>
    </row>
    <row r="65">
      <c r="A65" s="24" t="s">
        <v>360</v>
      </c>
      <c r="B65" s="24">
        <v>2016.0</v>
      </c>
      <c r="C65" s="24" t="s">
        <v>503</v>
      </c>
      <c r="D65" s="25" t="s">
        <v>492</v>
      </c>
      <c r="E65" s="25">
        <v>75.0</v>
      </c>
      <c r="F65" s="25">
        <v>73.0</v>
      </c>
      <c r="G65" s="25">
        <v>74.0</v>
      </c>
      <c r="H65" s="25">
        <v>74.0</v>
      </c>
      <c r="I65" s="25">
        <v>296.0</v>
      </c>
      <c r="J65" s="24">
        <f t="shared" ref="J65:J66" si="7">+8</f>
        <v>8</v>
      </c>
      <c r="K65" s="26">
        <v>17595.0</v>
      </c>
      <c r="L65" s="25">
        <v>62.0</v>
      </c>
      <c r="M65" s="25">
        <v>68.0</v>
      </c>
      <c r="N65" s="25">
        <v>68.0</v>
      </c>
      <c r="O65" s="25">
        <v>66.0</v>
      </c>
      <c r="P65" s="25">
        <v>34.0</v>
      </c>
      <c r="Q65" s="24" t="s">
        <v>395</v>
      </c>
      <c r="R65" s="27">
        <v>294.3</v>
      </c>
      <c r="S65" s="25">
        <v>36.0</v>
      </c>
      <c r="T65" s="25">
        <v>44.0</v>
      </c>
      <c r="U65" s="24" t="s">
        <v>398</v>
      </c>
      <c r="V65" s="25">
        <v>29.0</v>
      </c>
      <c r="W65" s="25">
        <v>116.0</v>
      </c>
      <c r="X65" s="24" t="s">
        <v>451</v>
      </c>
      <c r="Y65" s="25">
        <f>+2</f>
        <v>2</v>
      </c>
      <c r="Z65" s="25">
        <f>+8</f>
        <v>8</v>
      </c>
      <c r="AA65" s="25">
        <v>-2.0</v>
      </c>
      <c r="AB65" s="25">
        <v>0.0</v>
      </c>
      <c r="AC65" s="25">
        <v>15.0</v>
      </c>
      <c r="AD65" s="25">
        <v>37.0</v>
      </c>
      <c r="AE65" s="25">
        <v>17.0</v>
      </c>
      <c r="AF65" s="25">
        <v>3.0</v>
      </c>
      <c r="AG65" s="27">
        <v>52.0</v>
      </c>
    </row>
    <row r="66">
      <c r="A66" s="24" t="s">
        <v>360</v>
      </c>
      <c r="B66" s="24">
        <v>2016.0</v>
      </c>
      <c r="C66" s="24" t="s">
        <v>278</v>
      </c>
      <c r="D66" s="25" t="s">
        <v>492</v>
      </c>
      <c r="E66" s="25">
        <v>75.0</v>
      </c>
      <c r="F66" s="25">
        <v>72.0</v>
      </c>
      <c r="G66" s="25">
        <v>70.0</v>
      </c>
      <c r="H66" s="25">
        <v>79.0</v>
      </c>
      <c r="I66" s="25">
        <v>296.0</v>
      </c>
      <c r="J66" s="24">
        <f t="shared" si="7"/>
        <v>8</v>
      </c>
      <c r="K66" s="26">
        <v>17595.0</v>
      </c>
      <c r="L66" s="25">
        <v>62.0</v>
      </c>
      <c r="M66" s="25">
        <v>66.0</v>
      </c>
      <c r="N66" s="25">
        <v>59.0</v>
      </c>
      <c r="O66" s="25">
        <v>66.0</v>
      </c>
      <c r="P66" s="25">
        <v>31.0</v>
      </c>
      <c r="Q66" s="24" t="s">
        <v>423</v>
      </c>
      <c r="R66" s="27">
        <v>315.4</v>
      </c>
      <c r="S66" s="25">
        <v>2.0</v>
      </c>
      <c r="T66" s="25">
        <v>49.0</v>
      </c>
      <c r="U66" s="24" t="s">
        <v>366</v>
      </c>
      <c r="V66" s="25">
        <v>31.3</v>
      </c>
      <c r="W66" s="25">
        <v>125.0</v>
      </c>
      <c r="X66" s="24" t="s">
        <v>438</v>
      </c>
      <c r="Y66" s="25">
        <f>+9</f>
        <v>9</v>
      </c>
      <c r="Z66" s="25">
        <f>+7</f>
        <v>7</v>
      </c>
      <c r="AA66" s="25">
        <v>-8.0</v>
      </c>
      <c r="AB66" s="25">
        <v>0.0</v>
      </c>
      <c r="AC66" s="25">
        <v>13.0</v>
      </c>
      <c r="AD66" s="25">
        <v>44.0</v>
      </c>
      <c r="AE66" s="25">
        <v>10.0</v>
      </c>
      <c r="AF66" s="25">
        <v>5.0</v>
      </c>
      <c r="AG66" s="27">
        <v>51.0</v>
      </c>
    </row>
    <row r="67">
      <c r="A67" s="24" t="s">
        <v>360</v>
      </c>
      <c r="B67" s="24">
        <v>2016.0</v>
      </c>
      <c r="C67" s="24" t="s">
        <v>102</v>
      </c>
      <c r="D67" s="25" t="s">
        <v>456</v>
      </c>
      <c r="E67" s="25">
        <v>75.0</v>
      </c>
      <c r="F67" s="25">
        <v>71.0</v>
      </c>
      <c r="G67" s="25">
        <v>70.0</v>
      </c>
      <c r="H67" s="25">
        <v>76.0</v>
      </c>
      <c r="I67" s="25">
        <v>292.0</v>
      </c>
      <c r="J67" s="24">
        <f t="shared" ref="J67:J68" si="8">+4</f>
        <v>4</v>
      </c>
      <c r="K67" s="26">
        <v>18360.0</v>
      </c>
      <c r="L67" s="25">
        <v>62.0</v>
      </c>
      <c r="M67" s="25">
        <v>63.0</v>
      </c>
      <c r="N67" s="25">
        <v>55.0</v>
      </c>
      <c r="O67" s="25">
        <v>61.0</v>
      </c>
      <c r="P67" s="25">
        <v>29.0</v>
      </c>
      <c r="Q67" s="24" t="s">
        <v>398</v>
      </c>
      <c r="R67" s="27">
        <v>299.4</v>
      </c>
      <c r="S67" s="25">
        <v>25.0</v>
      </c>
      <c r="T67" s="25">
        <v>41.0</v>
      </c>
      <c r="U67" s="24" t="s">
        <v>383</v>
      </c>
      <c r="V67" s="25">
        <v>28.0</v>
      </c>
      <c r="W67" s="25">
        <v>112.0</v>
      </c>
      <c r="X67" s="24" t="s">
        <v>379</v>
      </c>
      <c r="Y67" s="25">
        <f>+6</f>
        <v>6</v>
      </c>
      <c r="Z67" s="25">
        <f>+3</f>
        <v>3</v>
      </c>
      <c r="AA67" s="25">
        <v>-5.0</v>
      </c>
      <c r="AB67" s="25">
        <v>0.0</v>
      </c>
      <c r="AC67" s="25">
        <v>12.0</v>
      </c>
      <c r="AD67" s="25">
        <v>45.0</v>
      </c>
      <c r="AE67" s="25">
        <v>14.0</v>
      </c>
      <c r="AF67" s="25">
        <v>1.0</v>
      </c>
      <c r="AG67" s="27">
        <v>50.5</v>
      </c>
    </row>
    <row r="68">
      <c r="A68" s="24" t="s">
        <v>360</v>
      </c>
      <c r="B68" s="24">
        <v>2016.0</v>
      </c>
      <c r="C68" s="24" t="s">
        <v>488</v>
      </c>
      <c r="D68" s="25" t="s">
        <v>456</v>
      </c>
      <c r="E68" s="25">
        <v>75.0</v>
      </c>
      <c r="F68" s="25">
        <v>70.0</v>
      </c>
      <c r="G68" s="25">
        <v>74.0</v>
      </c>
      <c r="H68" s="25">
        <v>73.0</v>
      </c>
      <c r="I68" s="25">
        <v>292.0</v>
      </c>
      <c r="J68" s="24">
        <f t="shared" si="8"/>
        <v>4</v>
      </c>
      <c r="K68" s="26">
        <v>18360.0</v>
      </c>
      <c r="L68" s="25">
        <v>62.0</v>
      </c>
      <c r="M68" s="25">
        <v>57.0</v>
      </c>
      <c r="N68" s="25">
        <v>64.0</v>
      </c>
      <c r="O68" s="25">
        <v>61.0</v>
      </c>
      <c r="P68" s="25">
        <v>41.0</v>
      </c>
      <c r="Q68" s="24" t="s">
        <v>401</v>
      </c>
      <c r="R68" s="27">
        <v>285.0</v>
      </c>
      <c r="S68" s="25">
        <v>59.0</v>
      </c>
      <c r="T68" s="25">
        <v>40.0</v>
      </c>
      <c r="U68" s="24" t="s">
        <v>492</v>
      </c>
      <c r="V68" s="25">
        <v>27.3</v>
      </c>
      <c r="W68" s="25">
        <v>109.0</v>
      </c>
      <c r="X68" s="24" t="s">
        <v>386</v>
      </c>
      <c r="Y68" s="25">
        <f>+1</f>
        <v>1</v>
      </c>
      <c r="Z68" s="25">
        <f>+6</f>
        <v>6</v>
      </c>
      <c r="AA68" s="25">
        <v>-3.0</v>
      </c>
      <c r="AB68" s="25">
        <v>0.0</v>
      </c>
      <c r="AC68" s="25">
        <v>10.0</v>
      </c>
      <c r="AD68" s="25">
        <v>50.0</v>
      </c>
      <c r="AE68" s="25">
        <v>10.0</v>
      </c>
      <c r="AF68" s="25">
        <v>2.0</v>
      </c>
      <c r="AG68" s="27">
        <v>48.0</v>
      </c>
    </row>
    <row r="69">
      <c r="A69" s="24" t="s">
        <v>360</v>
      </c>
      <c r="B69" s="24">
        <v>2016.0</v>
      </c>
      <c r="C69" s="24" t="s">
        <v>481</v>
      </c>
      <c r="D69" s="25">
        <v>68.0</v>
      </c>
      <c r="E69" s="25">
        <v>77.0</v>
      </c>
      <c r="F69" s="25">
        <v>69.0</v>
      </c>
      <c r="G69" s="25">
        <v>76.0</v>
      </c>
      <c r="H69" s="25">
        <v>78.0</v>
      </c>
      <c r="I69" s="25">
        <v>300.0</v>
      </c>
      <c r="J69" s="24">
        <f>+12</f>
        <v>12</v>
      </c>
      <c r="K69" s="26">
        <v>17340.0</v>
      </c>
      <c r="L69" s="25">
        <v>69.0</v>
      </c>
      <c r="M69" s="25">
        <v>63.0</v>
      </c>
      <c r="N69" s="25">
        <v>68.0</v>
      </c>
      <c r="O69" s="25">
        <v>68.0</v>
      </c>
      <c r="P69" s="25">
        <v>29.0</v>
      </c>
      <c r="Q69" s="24" t="s">
        <v>398</v>
      </c>
      <c r="R69" s="27">
        <v>285.4</v>
      </c>
      <c r="S69" s="25" t="s">
        <v>491</v>
      </c>
      <c r="T69" s="25">
        <v>33.0</v>
      </c>
      <c r="U69" s="24">
        <v>68.0</v>
      </c>
      <c r="V69" s="25">
        <v>27.3</v>
      </c>
      <c r="W69" s="25">
        <v>109.0</v>
      </c>
      <c r="X69" s="24" t="s">
        <v>386</v>
      </c>
      <c r="Y69" s="25">
        <f>+4</f>
        <v>4</v>
      </c>
      <c r="Z69" s="25">
        <f>+11</f>
        <v>11</v>
      </c>
      <c r="AA69" s="25">
        <v>-3.0</v>
      </c>
      <c r="AB69" s="25">
        <v>1.0</v>
      </c>
      <c r="AC69" s="25">
        <v>11.0</v>
      </c>
      <c r="AD69" s="25">
        <v>38.0</v>
      </c>
      <c r="AE69" s="25">
        <v>19.0</v>
      </c>
      <c r="AF69" s="25">
        <v>3.0</v>
      </c>
      <c r="AG69" s="27">
        <v>47.5</v>
      </c>
    </row>
    <row r="70">
      <c r="A70" s="24" t="s">
        <v>360</v>
      </c>
      <c r="B70" s="24">
        <v>2016.0</v>
      </c>
      <c r="C70" s="24" t="s">
        <v>510</v>
      </c>
      <c r="D70" s="25" t="s">
        <v>456</v>
      </c>
      <c r="E70" s="25">
        <v>71.0</v>
      </c>
      <c r="F70" s="25">
        <v>71.0</v>
      </c>
      <c r="G70" s="25">
        <v>74.0</v>
      </c>
      <c r="H70" s="25">
        <v>76.0</v>
      </c>
      <c r="I70" s="25">
        <v>292.0</v>
      </c>
      <c r="J70" s="24">
        <f>+4</f>
        <v>4</v>
      </c>
      <c r="K70" s="26">
        <v>18360.0</v>
      </c>
      <c r="L70" s="25">
        <v>34.0</v>
      </c>
      <c r="M70" s="25">
        <v>44.0</v>
      </c>
      <c r="N70" s="25">
        <v>55.0</v>
      </c>
      <c r="O70" s="25">
        <v>61.0</v>
      </c>
      <c r="P70" s="25">
        <v>33.0</v>
      </c>
      <c r="Q70" s="24" t="s">
        <v>403</v>
      </c>
      <c r="R70" s="27">
        <v>288.5</v>
      </c>
      <c r="S70" s="25" t="s">
        <v>424</v>
      </c>
      <c r="T70" s="25">
        <v>42.0</v>
      </c>
      <c r="U70" s="24" t="s">
        <v>432</v>
      </c>
      <c r="V70" s="25">
        <v>29.0</v>
      </c>
      <c r="W70" s="25">
        <v>116.0</v>
      </c>
      <c r="X70" s="24" t="s">
        <v>451</v>
      </c>
      <c r="Y70" s="25">
        <f t="shared" ref="Y70:Z70" si="9">+3</f>
        <v>3</v>
      </c>
      <c r="Z70" s="25">
        <f t="shared" si="9"/>
        <v>3</v>
      </c>
      <c r="AA70" s="25">
        <v>-2.0</v>
      </c>
      <c r="AB70" s="25">
        <v>0.0</v>
      </c>
      <c r="AC70" s="25">
        <v>7.0</v>
      </c>
      <c r="AD70" s="25">
        <v>55.0</v>
      </c>
      <c r="AE70" s="25">
        <v>9.0</v>
      </c>
      <c r="AF70" s="25">
        <v>1.0</v>
      </c>
      <c r="AG70" s="27">
        <v>43.0</v>
      </c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8.0"/>
    <col customWidth="1" min="2" max="2" width="5.29"/>
    <col customWidth="1" min="3" max="3" width="17.86"/>
    <col customWidth="1" min="4" max="4" width="5.86"/>
    <col customWidth="1" min="5" max="8" width="3.14"/>
    <col customWidth="1" min="9" max="9" width="4.29"/>
    <col customWidth="1" min="10" max="10" width="4.86"/>
    <col customWidth="1" min="11" max="11" width="10.43"/>
    <col customWidth="1" min="12" max="15" width="6.71"/>
    <col customWidth="1" min="16" max="16" width="6.29"/>
    <col customWidth="1" min="17" max="17" width="5.43"/>
    <col customWidth="1" min="18" max="18" width="5.86"/>
    <col customWidth="1" min="19" max="19" width="5.43"/>
    <col customWidth="1" min="20" max="20" width="6.71"/>
    <col customWidth="1" min="21" max="21" width="5.43"/>
    <col customWidth="1" min="22" max="22" width="8.57"/>
    <col customWidth="1" min="23" max="23" width="7.86"/>
    <col customWidth="1" min="24" max="24" width="5.43"/>
    <col customWidth="1" min="25" max="27" width="4.14"/>
    <col customWidth="1" min="28" max="28" width="4.71"/>
    <col customWidth="1" min="29" max="30" width="5.0"/>
    <col customWidth="1" min="31" max="31" width="5.29"/>
    <col customWidth="1" min="32" max="32" width="4.71"/>
    <col customWidth="1" min="33" max="33" width="5.86"/>
  </cols>
  <sheetData>
    <row r="1">
      <c r="A1" s="20" t="s">
        <v>327</v>
      </c>
      <c r="B1" s="20" t="s">
        <v>329</v>
      </c>
      <c r="C1" s="20" t="s">
        <v>2</v>
      </c>
      <c r="D1" s="21" t="s">
        <v>330</v>
      </c>
      <c r="E1" s="21" t="s">
        <v>332</v>
      </c>
      <c r="F1" s="21" t="s">
        <v>333</v>
      </c>
      <c r="G1" s="21" t="s">
        <v>334</v>
      </c>
      <c r="H1" s="21" t="s">
        <v>335</v>
      </c>
      <c r="I1" s="21" t="s">
        <v>337</v>
      </c>
      <c r="J1" s="20" t="s">
        <v>338</v>
      </c>
      <c r="K1" s="22" t="s">
        <v>339</v>
      </c>
      <c r="L1" s="21" t="s">
        <v>340</v>
      </c>
      <c r="M1" s="21" t="s">
        <v>341</v>
      </c>
      <c r="N1" s="21" t="s">
        <v>342</v>
      </c>
      <c r="O1" s="21" t="s">
        <v>343</v>
      </c>
      <c r="P1" s="21" t="s">
        <v>344</v>
      </c>
      <c r="Q1" s="20" t="s">
        <v>17</v>
      </c>
      <c r="R1" s="23" t="s">
        <v>345</v>
      </c>
      <c r="S1" s="21" t="s">
        <v>17</v>
      </c>
      <c r="T1" s="21" t="s">
        <v>348</v>
      </c>
      <c r="U1" s="20" t="s">
        <v>17</v>
      </c>
      <c r="V1" s="21" t="s">
        <v>349</v>
      </c>
      <c r="W1" s="21" t="s">
        <v>350</v>
      </c>
      <c r="X1" s="20" t="s">
        <v>17</v>
      </c>
      <c r="Y1" s="21" t="s">
        <v>351</v>
      </c>
      <c r="Z1" s="21" t="s">
        <v>352</v>
      </c>
      <c r="AA1" s="21" t="s">
        <v>353</v>
      </c>
      <c r="AB1" s="21" t="s">
        <v>354</v>
      </c>
      <c r="AC1" s="21" t="s">
        <v>355</v>
      </c>
      <c r="AD1" s="21" t="s">
        <v>356</v>
      </c>
      <c r="AE1" s="21" t="s">
        <v>357</v>
      </c>
      <c r="AF1" s="21" t="s">
        <v>358</v>
      </c>
      <c r="AG1" s="23" t="s">
        <v>359</v>
      </c>
    </row>
    <row r="2">
      <c r="A2" s="24" t="s">
        <v>360</v>
      </c>
      <c r="B2" s="24">
        <v>2015.0</v>
      </c>
      <c r="C2" s="24" t="s">
        <v>80</v>
      </c>
      <c r="D2" s="25">
        <v>1.0</v>
      </c>
      <c r="E2" s="25">
        <v>61.0</v>
      </c>
      <c r="F2" s="25">
        <v>63.0</v>
      </c>
      <c r="G2" s="25">
        <v>69.0</v>
      </c>
      <c r="H2" s="25">
        <v>69.0</v>
      </c>
      <c r="I2" s="25">
        <v>262.0</v>
      </c>
      <c r="J2" s="24">
        <v>-22.0</v>
      </c>
      <c r="K2" s="26">
        <v>1485000.0</v>
      </c>
      <c r="L2" s="25">
        <v>1.0</v>
      </c>
      <c r="M2" s="25">
        <v>1.0</v>
      </c>
      <c r="N2" s="25">
        <v>1.0</v>
      </c>
      <c r="O2" s="25">
        <v>1.0</v>
      </c>
      <c r="P2" s="25">
        <v>32.0</v>
      </c>
      <c r="Q2" s="24" t="s">
        <v>424</v>
      </c>
      <c r="R2" s="27">
        <v>312.6</v>
      </c>
      <c r="S2" s="25">
        <v>1.0</v>
      </c>
      <c r="T2" s="25">
        <v>54.0</v>
      </c>
      <c r="U2" s="24" t="s">
        <v>374</v>
      </c>
      <c r="V2" s="25">
        <v>26.8</v>
      </c>
      <c r="W2" s="25">
        <v>107.0</v>
      </c>
      <c r="X2" s="24" t="s">
        <v>401</v>
      </c>
      <c r="Y2" s="25">
        <v>-1.0</v>
      </c>
      <c r="Z2" s="25">
        <v>-10.0</v>
      </c>
      <c r="AA2" s="25">
        <v>-11.0</v>
      </c>
      <c r="AB2" s="25">
        <v>2.0</v>
      </c>
      <c r="AC2" s="25">
        <v>25.0</v>
      </c>
      <c r="AD2" s="25">
        <v>38.0</v>
      </c>
      <c r="AE2" s="25">
        <v>7.0</v>
      </c>
      <c r="AF2" s="25">
        <v>0.0</v>
      </c>
      <c r="AG2" s="27">
        <v>136.5</v>
      </c>
    </row>
    <row r="3">
      <c r="A3" s="24" t="s">
        <v>360</v>
      </c>
      <c r="B3" s="24">
        <v>2015.0</v>
      </c>
      <c r="C3" s="24" t="s">
        <v>14</v>
      </c>
      <c r="D3" s="25">
        <v>2.0</v>
      </c>
      <c r="E3" s="25">
        <v>65.0</v>
      </c>
      <c r="F3" s="25">
        <v>64.0</v>
      </c>
      <c r="G3" s="25">
        <v>70.0</v>
      </c>
      <c r="H3" s="25">
        <v>69.0</v>
      </c>
      <c r="I3" s="25">
        <v>268.0</v>
      </c>
      <c r="J3" s="24">
        <v>-16.0</v>
      </c>
      <c r="K3" s="26">
        <v>891000.0</v>
      </c>
      <c r="L3" s="25">
        <v>2.0</v>
      </c>
      <c r="M3" s="25">
        <v>2.0</v>
      </c>
      <c r="N3" s="25">
        <v>2.0</v>
      </c>
      <c r="O3" s="25">
        <v>2.0</v>
      </c>
      <c r="P3" s="25">
        <v>27.0</v>
      </c>
      <c r="Q3" s="24" t="s">
        <v>433</v>
      </c>
      <c r="R3" s="27">
        <v>305.1</v>
      </c>
      <c r="S3" s="25">
        <v>6.0</v>
      </c>
      <c r="T3" s="25">
        <v>53.0</v>
      </c>
      <c r="U3" s="24" t="s">
        <v>401</v>
      </c>
      <c r="V3" s="25">
        <v>26.8</v>
      </c>
      <c r="W3" s="25">
        <v>107.0</v>
      </c>
      <c r="X3" s="24" t="s">
        <v>401</v>
      </c>
      <c r="Y3" s="25">
        <v>-2.0</v>
      </c>
      <c r="Z3" s="25">
        <v>-9.0</v>
      </c>
      <c r="AA3" s="25">
        <v>-5.0</v>
      </c>
      <c r="AB3" s="25">
        <v>1.0</v>
      </c>
      <c r="AC3" s="25">
        <v>23.0</v>
      </c>
      <c r="AD3" s="25">
        <v>40.0</v>
      </c>
      <c r="AE3" s="25">
        <v>7.0</v>
      </c>
      <c r="AF3" s="25">
        <v>1.0</v>
      </c>
      <c r="AG3" s="27">
        <v>112.5</v>
      </c>
    </row>
    <row r="4">
      <c r="A4" s="24" t="s">
        <v>360</v>
      </c>
      <c r="B4" s="24">
        <v>2015.0</v>
      </c>
      <c r="C4" s="24" t="s">
        <v>420</v>
      </c>
      <c r="D4" s="25">
        <v>3.0</v>
      </c>
      <c r="E4" s="25">
        <v>67.0</v>
      </c>
      <c r="F4" s="25">
        <v>65.0</v>
      </c>
      <c r="G4" s="25">
        <v>67.0</v>
      </c>
      <c r="H4" s="25">
        <v>70.0</v>
      </c>
      <c r="I4" s="25">
        <v>269.0</v>
      </c>
      <c r="J4" s="24">
        <v>-15.0</v>
      </c>
      <c r="K4" s="26">
        <v>561000.0</v>
      </c>
      <c r="L4" s="25">
        <v>11.0</v>
      </c>
      <c r="M4" s="25">
        <v>6.0</v>
      </c>
      <c r="N4" s="25">
        <v>2.0</v>
      </c>
      <c r="O4" s="25">
        <v>3.0</v>
      </c>
      <c r="P4" s="25">
        <v>37.0</v>
      </c>
      <c r="Q4" s="24" t="s">
        <v>415</v>
      </c>
      <c r="R4" s="27">
        <v>301.6</v>
      </c>
      <c r="S4" s="25">
        <v>11.0</v>
      </c>
      <c r="T4" s="25">
        <v>52.0</v>
      </c>
      <c r="U4" s="24" t="s">
        <v>435</v>
      </c>
      <c r="V4" s="25">
        <v>27.3</v>
      </c>
      <c r="W4" s="25">
        <v>109.0</v>
      </c>
      <c r="X4" s="24" t="s">
        <v>384</v>
      </c>
      <c r="Y4" s="25">
        <v>-1.0</v>
      </c>
      <c r="Z4" s="25">
        <v>-6.0</v>
      </c>
      <c r="AA4" s="25">
        <v>-8.0</v>
      </c>
      <c r="AB4" s="25">
        <v>1.0</v>
      </c>
      <c r="AC4" s="25">
        <v>21.0</v>
      </c>
      <c r="AD4" s="25">
        <v>43.0</v>
      </c>
      <c r="AE4" s="25">
        <v>6.0</v>
      </c>
      <c r="AF4" s="25">
        <v>1.0</v>
      </c>
      <c r="AG4" s="27">
        <v>106.5</v>
      </c>
    </row>
    <row r="5">
      <c r="A5" s="24" t="s">
        <v>360</v>
      </c>
      <c r="B5" s="24">
        <v>2015.0</v>
      </c>
      <c r="C5" s="24" t="s">
        <v>381</v>
      </c>
      <c r="D5" s="25" t="s">
        <v>382</v>
      </c>
      <c r="E5" s="25">
        <v>70.0</v>
      </c>
      <c r="F5" s="25">
        <v>65.0</v>
      </c>
      <c r="G5" s="25">
        <v>67.0</v>
      </c>
      <c r="H5" s="25">
        <v>68.0</v>
      </c>
      <c r="I5" s="25">
        <v>270.0</v>
      </c>
      <c r="J5" s="24">
        <v>-14.0</v>
      </c>
      <c r="K5" s="26">
        <v>341000.0</v>
      </c>
      <c r="L5" s="25">
        <v>32.0</v>
      </c>
      <c r="M5" s="25">
        <v>19.0</v>
      </c>
      <c r="N5" s="25">
        <v>8.0</v>
      </c>
      <c r="O5" s="25">
        <v>4.0</v>
      </c>
      <c r="P5" s="25">
        <v>29.0</v>
      </c>
      <c r="Q5" s="24" t="s">
        <v>432</v>
      </c>
      <c r="R5" s="27">
        <v>308.1</v>
      </c>
      <c r="S5" s="25" t="s">
        <v>382</v>
      </c>
      <c r="T5" s="25">
        <v>41.0</v>
      </c>
      <c r="U5" s="24" t="s">
        <v>436</v>
      </c>
      <c r="V5" s="25">
        <v>25.0</v>
      </c>
      <c r="W5" s="25">
        <v>100.0</v>
      </c>
      <c r="X5" s="24" t="s">
        <v>396</v>
      </c>
      <c r="Y5" s="25">
        <v>-2.0</v>
      </c>
      <c r="Z5" s="25">
        <v>-3.0</v>
      </c>
      <c r="AA5" s="25">
        <v>-9.0</v>
      </c>
      <c r="AB5" s="25">
        <v>1.0</v>
      </c>
      <c r="AC5" s="25">
        <v>22.0</v>
      </c>
      <c r="AD5" s="25">
        <v>41.0</v>
      </c>
      <c r="AE5" s="25">
        <v>6.0</v>
      </c>
      <c r="AF5" s="25">
        <v>2.0</v>
      </c>
      <c r="AG5" s="27">
        <v>105.5</v>
      </c>
    </row>
    <row r="6">
      <c r="A6" s="24" t="s">
        <v>360</v>
      </c>
      <c r="B6" s="24">
        <v>2015.0</v>
      </c>
      <c r="C6" s="24" t="s">
        <v>54</v>
      </c>
      <c r="D6" s="25" t="s">
        <v>382</v>
      </c>
      <c r="E6" s="25">
        <v>68.0</v>
      </c>
      <c r="F6" s="25">
        <v>65.0</v>
      </c>
      <c r="G6" s="25">
        <v>67.0</v>
      </c>
      <c r="H6" s="25">
        <v>70.0</v>
      </c>
      <c r="I6" s="25">
        <v>270.0</v>
      </c>
      <c r="J6" s="24">
        <v>-14.0</v>
      </c>
      <c r="K6" s="26">
        <v>341000.0</v>
      </c>
      <c r="L6" s="25">
        <v>18.0</v>
      </c>
      <c r="M6" s="25">
        <v>9.0</v>
      </c>
      <c r="N6" s="25">
        <v>4.0</v>
      </c>
      <c r="O6" s="25">
        <v>4.0</v>
      </c>
      <c r="P6" s="25">
        <v>38.0</v>
      </c>
      <c r="Q6" s="24" t="s">
        <v>389</v>
      </c>
      <c r="R6" s="27">
        <v>302.3</v>
      </c>
      <c r="S6" s="25">
        <v>10.0</v>
      </c>
      <c r="T6" s="25">
        <v>56.0</v>
      </c>
      <c r="U6" s="24">
        <v>4.0</v>
      </c>
      <c r="V6" s="25">
        <v>28.8</v>
      </c>
      <c r="W6" s="25">
        <v>115.0</v>
      </c>
      <c r="X6" s="24" t="s">
        <v>413</v>
      </c>
      <c r="Y6" s="25">
        <v>-2.0</v>
      </c>
      <c r="Z6" s="25">
        <v>-2.0</v>
      </c>
      <c r="AA6" s="25">
        <v>-10.0</v>
      </c>
      <c r="AB6" s="25">
        <v>2.0</v>
      </c>
      <c r="AC6" s="25">
        <v>16.0</v>
      </c>
      <c r="AD6" s="25">
        <v>49.0</v>
      </c>
      <c r="AE6" s="25">
        <v>4.0</v>
      </c>
      <c r="AF6" s="25">
        <v>1.0</v>
      </c>
      <c r="AG6" s="27">
        <v>101.5</v>
      </c>
    </row>
    <row r="7">
      <c r="A7" s="24" t="s">
        <v>360</v>
      </c>
      <c r="B7" s="24">
        <v>2015.0</v>
      </c>
      <c r="C7" s="24" t="s">
        <v>60</v>
      </c>
      <c r="D7" s="25" t="s">
        <v>386</v>
      </c>
      <c r="E7" s="25">
        <v>71.0</v>
      </c>
      <c r="F7" s="25">
        <v>62.0</v>
      </c>
      <c r="G7" s="25">
        <v>68.0</v>
      </c>
      <c r="H7" s="25">
        <v>70.0</v>
      </c>
      <c r="I7" s="25">
        <v>271.0</v>
      </c>
      <c r="J7" s="24">
        <v>-13.0</v>
      </c>
      <c r="K7" s="26">
        <v>257125.0</v>
      </c>
      <c r="L7" s="25">
        <v>40.0</v>
      </c>
      <c r="M7" s="25">
        <v>9.0</v>
      </c>
      <c r="N7" s="25">
        <v>5.0</v>
      </c>
      <c r="O7" s="25">
        <v>7.0</v>
      </c>
      <c r="P7" s="25">
        <v>29.0</v>
      </c>
      <c r="Q7" s="24" t="s">
        <v>432</v>
      </c>
      <c r="R7" s="27">
        <v>311.1</v>
      </c>
      <c r="S7" s="25">
        <v>2.0</v>
      </c>
      <c r="T7" s="25">
        <v>58.0</v>
      </c>
      <c r="U7" s="24" t="s">
        <v>396</v>
      </c>
      <c r="V7" s="25">
        <v>28.8</v>
      </c>
      <c r="W7" s="25">
        <v>115.0</v>
      </c>
      <c r="X7" s="24" t="s">
        <v>413</v>
      </c>
      <c r="Y7" s="25" t="s">
        <v>304</v>
      </c>
      <c r="Z7" s="25">
        <v>-5.0</v>
      </c>
      <c r="AA7" s="25">
        <v>-8.0</v>
      </c>
      <c r="AB7" s="25">
        <v>1.0</v>
      </c>
      <c r="AC7" s="25">
        <v>23.0</v>
      </c>
      <c r="AD7" s="25">
        <v>38.0</v>
      </c>
      <c r="AE7" s="25">
        <v>8.0</v>
      </c>
      <c r="AF7" s="25">
        <v>2.0</v>
      </c>
      <c r="AG7" s="27">
        <v>100.0</v>
      </c>
    </row>
    <row r="8">
      <c r="A8" s="24" t="s">
        <v>360</v>
      </c>
      <c r="B8" s="24">
        <v>2015.0</v>
      </c>
      <c r="C8" s="24" t="s">
        <v>429</v>
      </c>
      <c r="D8" s="25" t="s">
        <v>401</v>
      </c>
      <c r="E8" s="25">
        <v>65.0</v>
      </c>
      <c r="F8" s="25">
        <v>70.0</v>
      </c>
      <c r="G8" s="25">
        <v>72.0</v>
      </c>
      <c r="H8" s="25">
        <v>65.0</v>
      </c>
      <c r="I8" s="25">
        <v>272.0</v>
      </c>
      <c r="J8" s="24">
        <v>-12.0</v>
      </c>
      <c r="K8" s="26">
        <v>206250.0</v>
      </c>
      <c r="L8" s="25">
        <v>2.0</v>
      </c>
      <c r="M8" s="25">
        <v>19.0</v>
      </c>
      <c r="N8" s="25">
        <v>27.0</v>
      </c>
      <c r="O8" s="25">
        <v>10.0</v>
      </c>
      <c r="P8" s="25">
        <v>28.0</v>
      </c>
      <c r="Q8" s="24" t="s">
        <v>438</v>
      </c>
      <c r="R8" s="27">
        <v>299.8</v>
      </c>
      <c r="S8" s="25">
        <v>13.0</v>
      </c>
      <c r="T8" s="25">
        <v>57.0</v>
      </c>
      <c r="U8" s="24">
        <v>3.0</v>
      </c>
      <c r="V8" s="25">
        <v>29.3</v>
      </c>
      <c r="W8" s="25">
        <v>117.0</v>
      </c>
      <c r="X8" s="24" t="s">
        <v>398</v>
      </c>
      <c r="Y8" s="25">
        <v>-2.0</v>
      </c>
      <c r="Z8" s="25">
        <v>-5.0</v>
      </c>
      <c r="AA8" s="25">
        <v>-5.0</v>
      </c>
      <c r="AB8" s="25">
        <v>1.0</v>
      </c>
      <c r="AC8" s="25">
        <v>23.0</v>
      </c>
      <c r="AD8" s="25">
        <v>36.0</v>
      </c>
      <c r="AE8" s="25">
        <v>11.0</v>
      </c>
      <c r="AF8" s="25">
        <v>1.0</v>
      </c>
      <c r="AG8" s="27">
        <v>95.5</v>
      </c>
    </row>
    <row r="9">
      <c r="A9" s="24" t="s">
        <v>360</v>
      </c>
      <c r="B9" s="24">
        <v>2015.0</v>
      </c>
      <c r="C9" s="24" t="s">
        <v>94</v>
      </c>
      <c r="D9" s="25" t="s">
        <v>382</v>
      </c>
      <c r="E9" s="25">
        <v>69.0</v>
      </c>
      <c r="F9" s="25">
        <v>66.0</v>
      </c>
      <c r="G9" s="25">
        <v>66.0</v>
      </c>
      <c r="H9" s="25">
        <v>69.0</v>
      </c>
      <c r="I9" s="25">
        <v>270.0</v>
      </c>
      <c r="J9" s="24">
        <v>-14.0</v>
      </c>
      <c r="K9" s="26">
        <v>341000.0</v>
      </c>
      <c r="L9" s="25">
        <v>29.0</v>
      </c>
      <c r="M9" s="25">
        <v>19.0</v>
      </c>
      <c r="N9" s="25">
        <v>5.0</v>
      </c>
      <c r="O9" s="25">
        <v>4.0</v>
      </c>
      <c r="P9" s="25">
        <v>34.0</v>
      </c>
      <c r="Q9" s="24" t="s">
        <v>378</v>
      </c>
      <c r="R9" s="27">
        <v>302.9</v>
      </c>
      <c r="S9" s="25">
        <v>8.0</v>
      </c>
      <c r="T9" s="25">
        <v>50.0</v>
      </c>
      <c r="U9" s="24" t="s">
        <v>384</v>
      </c>
      <c r="V9" s="25">
        <v>27.0</v>
      </c>
      <c r="W9" s="25">
        <v>108.0</v>
      </c>
      <c r="X9" s="24" t="s">
        <v>375</v>
      </c>
      <c r="Y9" s="25">
        <v>-3.0</v>
      </c>
      <c r="Z9" s="25">
        <v>-4.0</v>
      </c>
      <c r="AA9" s="25">
        <v>-7.0</v>
      </c>
      <c r="AB9" s="25">
        <v>0.0</v>
      </c>
      <c r="AC9" s="25">
        <v>19.0</v>
      </c>
      <c r="AD9" s="25">
        <v>48.0</v>
      </c>
      <c r="AE9" s="25">
        <v>5.0</v>
      </c>
      <c r="AF9" s="25">
        <v>0.0</v>
      </c>
      <c r="AG9" s="27">
        <v>94.5</v>
      </c>
    </row>
    <row r="10">
      <c r="A10" s="24" t="s">
        <v>360</v>
      </c>
      <c r="B10" s="24">
        <v>2015.0</v>
      </c>
      <c r="C10" s="24" t="s">
        <v>36</v>
      </c>
      <c r="D10" s="25" t="s">
        <v>406</v>
      </c>
      <c r="E10" s="25">
        <v>65.0</v>
      </c>
      <c r="F10" s="25">
        <v>66.0</v>
      </c>
      <c r="G10" s="25">
        <v>72.0</v>
      </c>
      <c r="H10" s="25">
        <v>70.0</v>
      </c>
      <c r="I10" s="25">
        <v>273.0</v>
      </c>
      <c r="J10" s="24">
        <v>-11.0</v>
      </c>
      <c r="K10" s="26">
        <v>145750.0</v>
      </c>
      <c r="L10" s="25">
        <v>2.0</v>
      </c>
      <c r="M10" s="25">
        <v>4.0</v>
      </c>
      <c r="N10" s="25">
        <v>11.0</v>
      </c>
      <c r="O10" s="25">
        <v>13.0</v>
      </c>
      <c r="P10" s="25">
        <v>33.0</v>
      </c>
      <c r="Q10" s="24" t="s">
        <v>441</v>
      </c>
      <c r="R10" s="27">
        <v>287.3</v>
      </c>
      <c r="S10" s="25">
        <v>33.0</v>
      </c>
      <c r="T10" s="25">
        <v>48.0</v>
      </c>
      <c r="U10" s="24" t="s">
        <v>442</v>
      </c>
      <c r="V10" s="25">
        <v>27.3</v>
      </c>
      <c r="W10" s="25">
        <v>109.0</v>
      </c>
      <c r="X10" s="24" t="s">
        <v>384</v>
      </c>
      <c r="Y10" s="25" t="s">
        <v>304</v>
      </c>
      <c r="Z10" s="25">
        <v>-6.0</v>
      </c>
      <c r="AA10" s="25">
        <v>-5.0</v>
      </c>
      <c r="AB10" s="25">
        <v>2.0</v>
      </c>
      <c r="AC10" s="25">
        <v>19.0</v>
      </c>
      <c r="AD10" s="25">
        <v>40.0</v>
      </c>
      <c r="AE10" s="25">
        <v>10.0</v>
      </c>
      <c r="AF10" s="25">
        <v>1.0</v>
      </c>
      <c r="AG10" s="27">
        <v>93.0</v>
      </c>
    </row>
    <row r="11">
      <c r="A11" s="24" t="s">
        <v>360</v>
      </c>
      <c r="B11" s="24">
        <v>2015.0</v>
      </c>
      <c r="C11" s="26" t="s">
        <v>444</v>
      </c>
      <c r="D11" s="25" t="s">
        <v>386</v>
      </c>
      <c r="E11" s="25">
        <v>72.0</v>
      </c>
      <c r="F11" s="25">
        <v>64.0</v>
      </c>
      <c r="G11" s="25">
        <v>69.0</v>
      </c>
      <c r="H11" s="25">
        <v>66.0</v>
      </c>
      <c r="I11" s="25">
        <v>271.0</v>
      </c>
      <c r="J11" s="26">
        <v>-13.0</v>
      </c>
      <c r="K11" s="26">
        <v>257125.0</v>
      </c>
      <c r="L11" s="25">
        <v>50.0</v>
      </c>
      <c r="M11" s="25">
        <v>29.0</v>
      </c>
      <c r="N11" s="25">
        <v>18.0</v>
      </c>
      <c r="O11" s="25">
        <v>7.0</v>
      </c>
      <c r="P11" s="25">
        <v>46.0</v>
      </c>
      <c r="Q11" s="24" t="s">
        <v>396</v>
      </c>
      <c r="R11" s="27">
        <v>277.1</v>
      </c>
      <c r="S11" s="25">
        <v>56.0</v>
      </c>
      <c r="T11" s="25">
        <v>48.0</v>
      </c>
      <c r="U11" s="24" t="s">
        <v>442</v>
      </c>
      <c r="V11" s="25">
        <v>26.3</v>
      </c>
      <c r="W11" s="25">
        <v>105.0</v>
      </c>
      <c r="X11" s="24" t="s">
        <v>373</v>
      </c>
      <c r="Y11" s="25">
        <f>+3</f>
        <v>3</v>
      </c>
      <c r="Z11" s="25">
        <v>-14.0</v>
      </c>
      <c r="AA11" s="25">
        <v>-2.0</v>
      </c>
      <c r="AB11" s="25">
        <v>0.0</v>
      </c>
      <c r="AC11" s="25">
        <v>20.0</v>
      </c>
      <c r="AD11" s="25">
        <v>46.0</v>
      </c>
      <c r="AE11" s="25">
        <v>5.0</v>
      </c>
      <c r="AF11" s="25">
        <v>1.0</v>
      </c>
      <c r="AG11" s="27">
        <v>89.5</v>
      </c>
    </row>
    <row r="12">
      <c r="A12" s="24" t="s">
        <v>360</v>
      </c>
      <c r="B12" s="24">
        <v>2015.0</v>
      </c>
      <c r="C12" s="26" t="s">
        <v>41</v>
      </c>
      <c r="D12" s="25" t="s">
        <v>386</v>
      </c>
      <c r="E12" s="25">
        <v>72.0</v>
      </c>
      <c r="F12" s="25">
        <v>63.0</v>
      </c>
      <c r="G12" s="25">
        <v>70.0</v>
      </c>
      <c r="H12" s="25">
        <v>66.0</v>
      </c>
      <c r="I12" s="25">
        <v>271.0</v>
      </c>
      <c r="J12" s="26">
        <v>-13.0</v>
      </c>
      <c r="K12" s="26">
        <v>257125.0</v>
      </c>
      <c r="L12" s="25">
        <v>50.0</v>
      </c>
      <c r="M12" s="25">
        <v>19.0</v>
      </c>
      <c r="N12" s="25">
        <v>18.0</v>
      </c>
      <c r="O12" s="25">
        <v>7.0</v>
      </c>
      <c r="P12" s="25">
        <v>40.0</v>
      </c>
      <c r="Q12" s="24" t="s">
        <v>447</v>
      </c>
      <c r="R12" s="27">
        <v>282.8</v>
      </c>
      <c r="S12" s="25" t="s">
        <v>448</v>
      </c>
      <c r="T12" s="25">
        <v>55.0</v>
      </c>
      <c r="U12" s="24">
        <v>5.0</v>
      </c>
      <c r="V12" s="25">
        <v>28.3</v>
      </c>
      <c r="W12" s="25">
        <v>113.0</v>
      </c>
      <c r="X12" s="24" t="s">
        <v>392</v>
      </c>
      <c r="Y12" s="25">
        <v>-3.0</v>
      </c>
      <c r="Z12" s="25">
        <v>-3.0</v>
      </c>
      <c r="AA12" s="25">
        <v>-7.0</v>
      </c>
      <c r="AB12" s="25">
        <v>0.0</v>
      </c>
      <c r="AC12" s="25">
        <v>20.0</v>
      </c>
      <c r="AD12" s="25">
        <v>45.0</v>
      </c>
      <c r="AE12" s="25">
        <v>7.0</v>
      </c>
      <c r="AF12" s="25">
        <v>0.0</v>
      </c>
      <c r="AG12" s="27">
        <v>89.0</v>
      </c>
    </row>
    <row r="13">
      <c r="A13" s="24" t="s">
        <v>360</v>
      </c>
      <c r="B13" s="24">
        <v>2015.0</v>
      </c>
      <c r="C13" s="24" t="s">
        <v>53</v>
      </c>
      <c r="D13" s="25" t="s">
        <v>406</v>
      </c>
      <c r="E13" s="25">
        <v>70.0</v>
      </c>
      <c r="F13" s="25">
        <v>64.0</v>
      </c>
      <c r="G13" s="25">
        <v>70.0</v>
      </c>
      <c r="H13" s="25">
        <v>69.0</v>
      </c>
      <c r="I13" s="25">
        <v>273.0</v>
      </c>
      <c r="J13" s="24">
        <v>-11.0</v>
      </c>
      <c r="K13" s="26">
        <v>145750.0</v>
      </c>
      <c r="L13" s="25">
        <v>32.0</v>
      </c>
      <c r="M13" s="25">
        <v>12.0</v>
      </c>
      <c r="N13" s="25">
        <v>15.0</v>
      </c>
      <c r="O13" s="25">
        <v>13.0</v>
      </c>
      <c r="P13" s="25">
        <v>35.0</v>
      </c>
      <c r="Q13" s="24">
        <v>38.0</v>
      </c>
      <c r="R13" s="27">
        <v>298.6</v>
      </c>
      <c r="S13" s="25">
        <v>14.0</v>
      </c>
      <c r="T13" s="25">
        <v>53.0</v>
      </c>
      <c r="U13" s="24" t="s">
        <v>401</v>
      </c>
      <c r="V13" s="25">
        <v>28.3</v>
      </c>
      <c r="W13" s="25">
        <v>113.0</v>
      </c>
      <c r="X13" s="24" t="s">
        <v>392</v>
      </c>
      <c r="Y13" s="25">
        <f>+3</f>
        <v>3</v>
      </c>
      <c r="Z13" s="25">
        <v>-9.0</v>
      </c>
      <c r="AA13" s="25">
        <v>-5.0</v>
      </c>
      <c r="AB13" s="25">
        <v>0.0</v>
      </c>
      <c r="AC13" s="25">
        <v>22.0</v>
      </c>
      <c r="AD13" s="25">
        <v>42.0</v>
      </c>
      <c r="AE13" s="25">
        <v>6.0</v>
      </c>
      <c r="AF13" s="25">
        <v>2.0</v>
      </c>
      <c r="AG13" s="27">
        <v>88.0</v>
      </c>
    </row>
    <row r="14">
      <c r="A14" s="24" t="s">
        <v>360</v>
      </c>
      <c r="B14" s="24">
        <v>2015.0</v>
      </c>
      <c r="C14" s="24" t="s">
        <v>93</v>
      </c>
      <c r="D14" s="25" t="s">
        <v>406</v>
      </c>
      <c r="E14" s="25">
        <v>65.0</v>
      </c>
      <c r="F14" s="25">
        <v>67.0</v>
      </c>
      <c r="G14" s="25">
        <v>70.0</v>
      </c>
      <c r="H14" s="25">
        <v>71.0</v>
      </c>
      <c r="I14" s="25">
        <v>273.0</v>
      </c>
      <c r="J14" s="24">
        <v>-11.0</v>
      </c>
      <c r="K14" s="26">
        <v>145750.0</v>
      </c>
      <c r="L14" s="25">
        <v>2.0</v>
      </c>
      <c r="M14" s="25">
        <v>6.0</v>
      </c>
      <c r="N14" s="25">
        <v>8.0</v>
      </c>
      <c r="O14" s="25">
        <v>13.0</v>
      </c>
      <c r="P14" s="25">
        <v>34.0</v>
      </c>
      <c r="Q14" s="24" t="s">
        <v>378</v>
      </c>
      <c r="R14" s="27">
        <v>308.1</v>
      </c>
      <c r="S14" s="25" t="s">
        <v>382</v>
      </c>
      <c r="T14" s="25">
        <v>54.0</v>
      </c>
      <c r="U14" s="24" t="s">
        <v>374</v>
      </c>
      <c r="V14" s="25">
        <v>28.8</v>
      </c>
      <c r="W14" s="25">
        <v>115.0</v>
      </c>
      <c r="X14" s="24" t="s">
        <v>413</v>
      </c>
      <c r="Y14" s="25">
        <f>+4</f>
        <v>4</v>
      </c>
      <c r="Z14" s="25">
        <v>-11.0</v>
      </c>
      <c r="AA14" s="25">
        <v>-4.0</v>
      </c>
      <c r="AB14" s="25">
        <v>0.0</v>
      </c>
      <c r="AC14" s="25">
        <v>22.0</v>
      </c>
      <c r="AD14" s="25">
        <v>40.0</v>
      </c>
      <c r="AE14" s="25">
        <v>9.0</v>
      </c>
      <c r="AF14" s="25">
        <v>1.0</v>
      </c>
      <c r="AG14" s="27">
        <v>86.5</v>
      </c>
    </row>
    <row r="15">
      <c r="A15" s="24" t="s">
        <v>360</v>
      </c>
      <c r="B15" s="24">
        <v>2015.0</v>
      </c>
      <c r="C15" s="24" t="s">
        <v>452</v>
      </c>
      <c r="D15" s="25" t="s">
        <v>389</v>
      </c>
      <c r="E15" s="25">
        <v>66.0</v>
      </c>
      <c r="F15" s="25">
        <v>63.0</v>
      </c>
      <c r="G15" s="25">
        <v>76.0</v>
      </c>
      <c r="H15" s="25">
        <v>70.0</v>
      </c>
      <c r="I15" s="25">
        <v>275.0</v>
      </c>
      <c r="J15" s="24">
        <v>-9.0</v>
      </c>
      <c r="K15" s="26">
        <v>73425.0</v>
      </c>
      <c r="L15" s="25">
        <v>8.0</v>
      </c>
      <c r="M15" s="25">
        <v>2.0</v>
      </c>
      <c r="N15" s="25">
        <v>18.0</v>
      </c>
      <c r="O15" s="25">
        <v>23.0</v>
      </c>
      <c r="P15" s="25">
        <v>37.0</v>
      </c>
      <c r="Q15" s="24" t="s">
        <v>415</v>
      </c>
      <c r="R15" s="27">
        <v>273.1</v>
      </c>
      <c r="S15" s="25">
        <v>65.0</v>
      </c>
      <c r="T15" s="25">
        <v>46.0</v>
      </c>
      <c r="U15" s="24" t="s">
        <v>431</v>
      </c>
      <c r="V15" s="25">
        <v>26.0</v>
      </c>
      <c r="W15" s="25">
        <v>104.0</v>
      </c>
      <c r="X15" s="24">
        <v>4.0</v>
      </c>
      <c r="Y15" s="25">
        <v>-1.0</v>
      </c>
      <c r="Z15" s="25">
        <v>-2.0</v>
      </c>
      <c r="AA15" s="25">
        <v>-6.0</v>
      </c>
      <c r="AB15" s="25">
        <v>1.0</v>
      </c>
      <c r="AC15" s="25">
        <v>20.0</v>
      </c>
      <c r="AD15" s="25">
        <v>41.0</v>
      </c>
      <c r="AE15" s="25">
        <v>8.0</v>
      </c>
      <c r="AF15" s="25">
        <v>2.0</v>
      </c>
      <c r="AG15" s="27">
        <v>86.5</v>
      </c>
    </row>
    <row r="16">
      <c r="A16" s="24" t="s">
        <v>360</v>
      </c>
      <c r="B16" s="24">
        <v>2015.0</v>
      </c>
      <c r="C16" s="24" t="s">
        <v>45</v>
      </c>
      <c r="D16" s="25" t="s">
        <v>404</v>
      </c>
      <c r="E16" s="25">
        <v>71.0</v>
      </c>
      <c r="F16" s="25">
        <v>66.0</v>
      </c>
      <c r="G16" s="25">
        <v>68.0</v>
      </c>
      <c r="H16" s="25">
        <v>69.0</v>
      </c>
      <c r="I16" s="25">
        <v>274.0</v>
      </c>
      <c r="J16" s="24">
        <v>-10.0</v>
      </c>
      <c r="K16" s="26">
        <v>103538.0</v>
      </c>
      <c r="L16" s="25">
        <v>40.0</v>
      </c>
      <c r="M16" s="25">
        <v>34.0</v>
      </c>
      <c r="N16" s="25">
        <v>18.0</v>
      </c>
      <c r="O16" s="25">
        <v>19.0</v>
      </c>
      <c r="P16" s="25">
        <v>37.0</v>
      </c>
      <c r="Q16" s="24" t="s">
        <v>415</v>
      </c>
      <c r="R16" s="27">
        <v>295.9</v>
      </c>
      <c r="S16" s="25">
        <v>21.0</v>
      </c>
      <c r="T16" s="25">
        <v>51.0</v>
      </c>
      <c r="U16" s="24" t="s">
        <v>375</v>
      </c>
      <c r="V16" s="25">
        <v>27.3</v>
      </c>
      <c r="W16" s="25">
        <v>109.0</v>
      </c>
      <c r="X16" s="24" t="s">
        <v>384</v>
      </c>
      <c r="Y16" s="25" t="s">
        <v>304</v>
      </c>
      <c r="Z16" s="25">
        <v>-4.0</v>
      </c>
      <c r="AA16" s="25">
        <v>-6.0</v>
      </c>
      <c r="AB16" s="25">
        <v>0.0</v>
      </c>
      <c r="AC16" s="25">
        <v>22.0</v>
      </c>
      <c r="AD16" s="25">
        <v>39.0</v>
      </c>
      <c r="AE16" s="25">
        <v>10.0</v>
      </c>
      <c r="AF16" s="25">
        <v>1.0</v>
      </c>
      <c r="AG16" s="27">
        <v>84.5</v>
      </c>
    </row>
    <row r="17">
      <c r="A17" s="24" t="s">
        <v>360</v>
      </c>
      <c r="B17" s="24">
        <v>2015.0</v>
      </c>
      <c r="C17" s="24" t="s">
        <v>455</v>
      </c>
      <c r="D17" s="25" t="s">
        <v>404</v>
      </c>
      <c r="E17" s="25">
        <v>65.0</v>
      </c>
      <c r="F17" s="25">
        <v>68.0</v>
      </c>
      <c r="G17" s="25">
        <v>69.0</v>
      </c>
      <c r="H17" s="25">
        <v>72.0</v>
      </c>
      <c r="I17" s="25">
        <v>274.0</v>
      </c>
      <c r="J17" s="24">
        <v>-10.0</v>
      </c>
      <c r="K17" s="26">
        <v>103538.0</v>
      </c>
      <c r="L17" s="25">
        <v>2.0</v>
      </c>
      <c r="M17" s="25">
        <v>9.0</v>
      </c>
      <c r="N17" s="25">
        <v>8.0</v>
      </c>
      <c r="O17" s="25">
        <v>19.0</v>
      </c>
      <c r="P17" s="25">
        <v>42.0</v>
      </c>
      <c r="Q17" s="24" t="s">
        <v>373</v>
      </c>
      <c r="R17" s="27">
        <v>297.0</v>
      </c>
      <c r="S17" s="25">
        <v>19.0</v>
      </c>
      <c r="T17" s="25">
        <v>51.0</v>
      </c>
      <c r="U17" s="24" t="s">
        <v>375</v>
      </c>
      <c r="V17" s="25">
        <v>28.5</v>
      </c>
      <c r="W17" s="25">
        <v>114.0</v>
      </c>
      <c r="X17" s="24" t="s">
        <v>395</v>
      </c>
      <c r="Y17" s="25" t="s">
        <v>304</v>
      </c>
      <c r="Z17" s="25">
        <v>-2.0</v>
      </c>
      <c r="AA17" s="25">
        <v>-8.0</v>
      </c>
      <c r="AB17" s="25">
        <v>1.0</v>
      </c>
      <c r="AC17" s="25">
        <v>18.0</v>
      </c>
      <c r="AD17" s="25">
        <v>44.0</v>
      </c>
      <c r="AE17" s="25">
        <v>8.0</v>
      </c>
      <c r="AF17" s="25">
        <v>1.0</v>
      </c>
      <c r="AG17" s="27">
        <v>84.0</v>
      </c>
    </row>
    <row r="18">
      <c r="A18" s="24" t="s">
        <v>360</v>
      </c>
      <c r="B18" s="24">
        <v>2015.0</v>
      </c>
      <c r="C18" s="24" t="s">
        <v>64</v>
      </c>
      <c r="D18" s="25" t="s">
        <v>401</v>
      </c>
      <c r="E18" s="25">
        <v>65.0</v>
      </c>
      <c r="F18" s="25">
        <v>66.0</v>
      </c>
      <c r="G18" s="25">
        <v>70.0</v>
      </c>
      <c r="H18" s="25">
        <v>71.0</v>
      </c>
      <c r="I18" s="25">
        <v>272.0</v>
      </c>
      <c r="J18" s="24">
        <v>-12.0</v>
      </c>
      <c r="K18" s="26">
        <v>206250.0</v>
      </c>
      <c r="L18" s="25">
        <v>2.0</v>
      </c>
      <c r="M18" s="25">
        <v>4.0</v>
      </c>
      <c r="N18" s="25">
        <v>5.0</v>
      </c>
      <c r="O18" s="25">
        <v>10.0</v>
      </c>
      <c r="P18" s="25">
        <v>38.0</v>
      </c>
      <c r="Q18" s="24" t="s">
        <v>389</v>
      </c>
      <c r="R18" s="27">
        <v>280.5</v>
      </c>
      <c r="S18" s="25">
        <v>48.0</v>
      </c>
      <c r="T18" s="25">
        <v>41.0</v>
      </c>
      <c r="U18" s="24" t="s">
        <v>436</v>
      </c>
      <c r="V18" s="25">
        <v>25.0</v>
      </c>
      <c r="W18" s="25">
        <v>100.0</v>
      </c>
      <c r="X18" s="24" t="s">
        <v>396</v>
      </c>
      <c r="Y18" s="25">
        <v>-4.0</v>
      </c>
      <c r="Z18" s="25">
        <v>-2.0</v>
      </c>
      <c r="AA18" s="25">
        <v>-6.0</v>
      </c>
      <c r="AB18" s="25">
        <v>0.0</v>
      </c>
      <c r="AC18" s="25">
        <v>19.0</v>
      </c>
      <c r="AD18" s="25">
        <v>46.0</v>
      </c>
      <c r="AE18" s="25">
        <v>7.0</v>
      </c>
      <c r="AF18" s="25">
        <v>0.0</v>
      </c>
      <c r="AG18" s="27">
        <v>83.5</v>
      </c>
    </row>
    <row r="19">
      <c r="A19" s="24" t="s">
        <v>360</v>
      </c>
      <c r="B19" s="24">
        <v>2015.0</v>
      </c>
      <c r="C19" s="24" t="s">
        <v>33</v>
      </c>
      <c r="D19" s="25" t="s">
        <v>389</v>
      </c>
      <c r="E19" s="25">
        <v>67.0</v>
      </c>
      <c r="F19" s="25">
        <v>69.0</v>
      </c>
      <c r="G19" s="25">
        <v>71.0</v>
      </c>
      <c r="H19" s="25">
        <v>68.0</v>
      </c>
      <c r="I19" s="25">
        <v>275.0</v>
      </c>
      <c r="J19" s="24">
        <v>-9.0</v>
      </c>
      <c r="K19" s="26">
        <v>73425.0</v>
      </c>
      <c r="L19" s="25">
        <v>11.0</v>
      </c>
      <c r="M19" s="25">
        <v>29.0</v>
      </c>
      <c r="N19" s="25">
        <v>27.0</v>
      </c>
      <c r="O19" s="25">
        <v>23.0</v>
      </c>
      <c r="P19" s="25">
        <v>40.0</v>
      </c>
      <c r="Q19" s="24" t="s">
        <v>447</v>
      </c>
      <c r="R19" s="27">
        <v>291.4</v>
      </c>
      <c r="S19" s="25">
        <v>28.0</v>
      </c>
      <c r="T19" s="25">
        <v>58.0</v>
      </c>
      <c r="U19" s="24" t="s">
        <v>396</v>
      </c>
      <c r="V19" s="25">
        <v>28.8</v>
      </c>
      <c r="W19" s="25">
        <v>115.0</v>
      </c>
      <c r="X19" s="24" t="s">
        <v>413</v>
      </c>
      <c r="Y19" s="25">
        <f>+1</f>
        <v>1</v>
      </c>
      <c r="Z19" s="25">
        <v>-5.0</v>
      </c>
      <c r="AA19" s="25">
        <v>-5.0</v>
      </c>
      <c r="AB19" s="25">
        <v>0.0</v>
      </c>
      <c r="AC19" s="25">
        <v>22.0</v>
      </c>
      <c r="AD19" s="25">
        <v>40.0</v>
      </c>
      <c r="AE19" s="25">
        <v>7.0</v>
      </c>
      <c r="AF19" s="25">
        <v>3.0</v>
      </c>
      <c r="AG19" s="27">
        <v>83.5</v>
      </c>
    </row>
    <row r="20">
      <c r="A20" s="24" t="s">
        <v>360</v>
      </c>
      <c r="B20" s="24">
        <v>2015.0</v>
      </c>
      <c r="C20" s="24" t="s">
        <v>457</v>
      </c>
      <c r="D20" s="25" t="s">
        <v>406</v>
      </c>
      <c r="E20" s="25">
        <v>67.0</v>
      </c>
      <c r="F20" s="25">
        <v>65.0</v>
      </c>
      <c r="G20" s="25">
        <v>72.0</v>
      </c>
      <c r="H20" s="25">
        <v>69.0</v>
      </c>
      <c r="I20" s="25">
        <v>273.0</v>
      </c>
      <c r="J20" s="24">
        <v>-11.0</v>
      </c>
      <c r="K20" s="26">
        <v>145750.0</v>
      </c>
      <c r="L20" s="25">
        <v>11.0</v>
      </c>
      <c r="M20" s="25">
        <v>6.0</v>
      </c>
      <c r="N20" s="25">
        <v>15.0</v>
      </c>
      <c r="O20" s="25">
        <v>13.0</v>
      </c>
      <c r="P20" s="25">
        <v>40.0</v>
      </c>
      <c r="Q20" s="24" t="s">
        <v>447</v>
      </c>
      <c r="R20" s="27">
        <v>282.6</v>
      </c>
      <c r="S20" s="25">
        <v>43.0</v>
      </c>
      <c r="T20" s="25">
        <v>50.0</v>
      </c>
      <c r="U20" s="24" t="s">
        <v>384</v>
      </c>
      <c r="V20" s="25">
        <v>27.5</v>
      </c>
      <c r="W20" s="25">
        <v>110.0</v>
      </c>
      <c r="X20" s="24" t="s">
        <v>425</v>
      </c>
      <c r="Y20" s="25">
        <v>-2.0</v>
      </c>
      <c r="Z20" s="25">
        <v>-3.0</v>
      </c>
      <c r="AA20" s="25">
        <v>-6.0</v>
      </c>
      <c r="AB20" s="25">
        <v>0.0</v>
      </c>
      <c r="AC20" s="25">
        <v>19.0</v>
      </c>
      <c r="AD20" s="25">
        <v>46.0</v>
      </c>
      <c r="AE20" s="25">
        <v>6.0</v>
      </c>
      <c r="AF20" s="25">
        <v>1.0</v>
      </c>
      <c r="AG20" s="27">
        <v>82.0</v>
      </c>
    </row>
    <row r="21">
      <c r="A21" s="24" t="s">
        <v>360</v>
      </c>
      <c r="B21" s="24">
        <v>2015.0</v>
      </c>
      <c r="C21" s="26" t="s">
        <v>98</v>
      </c>
      <c r="D21" s="25" t="s">
        <v>389</v>
      </c>
      <c r="E21" s="25">
        <v>71.0</v>
      </c>
      <c r="F21" s="25">
        <v>67.0</v>
      </c>
      <c r="G21" s="25">
        <v>70.0</v>
      </c>
      <c r="H21" s="25">
        <v>67.0</v>
      </c>
      <c r="I21" s="25">
        <v>275.0</v>
      </c>
      <c r="J21" s="26">
        <v>-9.0</v>
      </c>
      <c r="K21" s="26">
        <v>73425.0</v>
      </c>
      <c r="L21" s="25">
        <v>40.0</v>
      </c>
      <c r="M21" s="25">
        <v>38.0</v>
      </c>
      <c r="N21" s="25">
        <v>32.0</v>
      </c>
      <c r="O21" s="25">
        <v>23.0</v>
      </c>
      <c r="P21" s="25">
        <v>33.0</v>
      </c>
      <c r="Q21" s="24" t="s">
        <v>441</v>
      </c>
      <c r="R21" s="27">
        <v>280.9</v>
      </c>
      <c r="S21" s="25">
        <v>46.0</v>
      </c>
      <c r="T21" s="25">
        <v>49.0</v>
      </c>
      <c r="U21" s="24" t="s">
        <v>389</v>
      </c>
      <c r="V21" s="25">
        <v>27.8</v>
      </c>
      <c r="W21" s="25">
        <v>111.0</v>
      </c>
      <c r="X21" s="24" t="s">
        <v>458</v>
      </c>
      <c r="Y21" s="25">
        <v>-3.0</v>
      </c>
      <c r="Z21" s="25">
        <v>-1.0</v>
      </c>
      <c r="AA21" s="25">
        <v>-5.0</v>
      </c>
      <c r="AB21" s="25">
        <v>0.0</v>
      </c>
      <c r="AC21" s="25">
        <v>22.0</v>
      </c>
      <c r="AD21" s="25">
        <v>37.0</v>
      </c>
      <c r="AE21" s="25">
        <v>13.0</v>
      </c>
      <c r="AF21" s="25">
        <v>0.0</v>
      </c>
      <c r="AG21" s="27">
        <v>82.0</v>
      </c>
    </row>
    <row r="22">
      <c r="A22" s="24" t="s">
        <v>360</v>
      </c>
      <c r="B22" s="24">
        <v>2015.0</v>
      </c>
      <c r="C22" s="24" t="s">
        <v>59</v>
      </c>
      <c r="D22" s="25" t="s">
        <v>406</v>
      </c>
      <c r="E22" s="25">
        <v>68.0</v>
      </c>
      <c r="F22" s="25">
        <v>69.0</v>
      </c>
      <c r="G22" s="25">
        <v>72.0</v>
      </c>
      <c r="H22" s="25">
        <v>64.0</v>
      </c>
      <c r="I22" s="25">
        <v>273.0</v>
      </c>
      <c r="J22" s="24">
        <v>-11.0</v>
      </c>
      <c r="K22" s="26">
        <v>145750.0</v>
      </c>
      <c r="L22" s="25">
        <v>18.0</v>
      </c>
      <c r="M22" s="25">
        <v>34.0</v>
      </c>
      <c r="N22" s="25">
        <v>37.0</v>
      </c>
      <c r="O22" s="25">
        <v>13.0</v>
      </c>
      <c r="P22" s="25">
        <v>38.0</v>
      </c>
      <c r="Q22" s="24" t="s">
        <v>389</v>
      </c>
      <c r="R22" s="27">
        <v>273.9</v>
      </c>
      <c r="S22" s="25">
        <v>61.0</v>
      </c>
      <c r="T22" s="25">
        <v>44.0</v>
      </c>
      <c r="U22" s="24" t="s">
        <v>454</v>
      </c>
      <c r="V22" s="25">
        <v>26.3</v>
      </c>
      <c r="W22" s="25">
        <v>105.0</v>
      </c>
      <c r="X22" s="24" t="s">
        <v>373</v>
      </c>
      <c r="Y22" s="25">
        <v>-1.0</v>
      </c>
      <c r="Z22" s="25">
        <v>-7.0</v>
      </c>
      <c r="AA22" s="25">
        <v>-3.0</v>
      </c>
      <c r="AB22" s="25">
        <v>1.0</v>
      </c>
      <c r="AC22" s="25">
        <v>15.0</v>
      </c>
      <c r="AD22" s="25">
        <v>50.0</v>
      </c>
      <c r="AE22" s="25">
        <v>6.0</v>
      </c>
      <c r="AF22" s="25">
        <v>0.0</v>
      </c>
      <c r="AG22" s="27">
        <v>81.0</v>
      </c>
    </row>
    <row r="23">
      <c r="A23" s="24" t="s">
        <v>360</v>
      </c>
      <c r="B23" s="24">
        <v>2015.0</v>
      </c>
      <c r="C23" s="24" t="s">
        <v>55</v>
      </c>
      <c r="D23" s="25" t="s">
        <v>401</v>
      </c>
      <c r="E23" s="25">
        <v>71.0</v>
      </c>
      <c r="F23" s="25">
        <v>63.0</v>
      </c>
      <c r="G23" s="25">
        <v>71.0</v>
      </c>
      <c r="H23" s="25">
        <v>67.0</v>
      </c>
      <c r="I23" s="25">
        <v>272.0</v>
      </c>
      <c r="J23" s="24">
        <v>-12.0</v>
      </c>
      <c r="K23" s="26">
        <v>206250.0</v>
      </c>
      <c r="L23" s="25">
        <v>40.0</v>
      </c>
      <c r="M23" s="25">
        <v>12.0</v>
      </c>
      <c r="N23" s="25">
        <v>18.0</v>
      </c>
      <c r="O23" s="25">
        <v>10.0</v>
      </c>
      <c r="P23" s="25">
        <v>39.0</v>
      </c>
      <c r="Q23" s="24" t="s">
        <v>384</v>
      </c>
      <c r="R23" s="27">
        <v>288.9</v>
      </c>
      <c r="S23" s="25">
        <v>31.0</v>
      </c>
      <c r="T23" s="25">
        <v>47.0</v>
      </c>
      <c r="U23" s="24" t="s">
        <v>422</v>
      </c>
      <c r="V23" s="25">
        <v>26.5</v>
      </c>
      <c r="W23" s="25">
        <v>106.0</v>
      </c>
      <c r="X23" s="24">
        <v>9.0</v>
      </c>
      <c r="Y23" s="25">
        <v>-1.0</v>
      </c>
      <c r="Z23" s="25">
        <v>-6.0</v>
      </c>
      <c r="AA23" s="25">
        <v>-5.0</v>
      </c>
      <c r="AB23" s="25">
        <v>0.0</v>
      </c>
      <c r="AC23" s="25">
        <v>17.0</v>
      </c>
      <c r="AD23" s="25">
        <v>50.0</v>
      </c>
      <c r="AE23" s="25">
        <v>5.0</v>
      </c>
      <c r="AF23" s="25">
        <v>0.0</v>
      </c>
      <c r="AG23" s="27">
        <v>80.5</v>
      </c>
    </row>
    <row r="24">
      <c r="A24" s="24" t="s">
        <v>360</v>
      </c>
      <c r="B24" s="24">
        <v>2015.0</v>
      </c>
      <c r="C24" s="24" t="s">
        <v>143</v>
      </c>
      <c r="D24" s="25" t="s">
        <v>390</v>
      </c>
      <c r="E24" s="25">
        <v>74.0</v>
      </c>
      <c r="F24" s="25">
        <v>65.0</v>
      </c>
      <c r="G24" s="25">
        <v>70.0</v>
      </c>
      <c r="H24" s="25">
        <v>68.0</v>
      </c>
      <c r="I24" s="25">
        <v>277.0</v>
      </c>
      <c r="J24" s="24">
        <v>-7.0</v>
      </c>
      <c r="K24" s="26">
        <v>44668.0</v>
      </c>
      <c r="L24" s="25">
        <v>63.0</v>
      </c>
      <c r="M24" s="25">
        <v>45.0</v>
      </c>
      <c r="N24" s="25">
        <v>37.0</v>
      </c>
      <c r="O24" s="25">
        <v>32.0</v>
      </c>
      <c r="P24" s="25">
        <v>37.0</v>
      </c>
      <c r="Q24" s="24" t="s">
        <v>415</v>
      </c>
      <c r="R24" s="27">
        <v>293.5</v>
      </c>
      <c r="S24" s="25">
        <v>24.0</v>
      </c>
      <c r="T24" s="25">
        <v>51.0</v>
      </c>
      <c r="U24" s="24" t="s">
        <v>375</v>
      </c>
      <c r="V24" s="25">
        <v>28.8</v>
      </c>
      <c r="W24" s="25">
        <v>115.0</v>
      </c>
      <c r="X24" s="24" t="s">
        <v>413</v>
      </c>
      <c r="Y24" s="25">
        <v>-4.0</v>
      </c>
      <c r="Z24" s="25">
        <v>-4.0</v>
      </c>
      <c r="AA24" s="25">
        <f>+1</f>
        <v>1</v>
      </c>
      <c r="AB24" s="25">
        <v>1.0</v>
      </c>
      <c r="AC24" s="25">
        <v>19.0</v>
      </c>
      <c r="AD24" s="25">
        <v>40.0</v>
      </c>
      <c r="AE24" s="25">
        <v>11.0</v>
      </c>
      <c r="AF24" s="25">
        <v>1.0</v>
      </c>
      <c r="AG24" s="27">
        <v>80.5</v>
      </c>
    </row>
    <row r="25">
      <c r="A25" s="24" t="s">
        <v>360</v>
      </c>
      <c r="B25" s="24">
        <v>2015.0</v>
      </c>
      <c r="C25" s="24" t="s">
        <v>461</v>
      </c>
      <c r="D25" s="25" t="s">
        <v>404</v>
      </c>
      <c r="E25" s="25">
        <v>68.0</v>
      </c>
      <c r="F25" s="25">
        <v>66.0</v>
      </c>
      <c r="G25" s="25">
        <v>71.0</v>
      </c>
      <c r="H25" s="25">
        <v>69.0</v>
      </c>
      <c r="I25" s="25">
        <v>274.0</v>
      </c>
      <c r="J25" s="24">
        <v>-10.0</v>
      </c>
      <c r="K25" s="26">
        <v>103538.0</v>
      </c>
      <c r="L25" s="25">
        <v>18.0</v>
      </c>
      <c r="M25" s="25">
        <v>12.0</v>
      </c>
      <c r="N25" s="25">
        <v>18.0</v>
      </c>
      <c r="O25" s="25">
        <v>19.0</v>
      </c>
      <c r="P25" s="25">
        <v>40.0</v>
      </c>
      <c r="Q25" s="24" t="s">
        <v>447</v>
      </c>
      <c r="R25" s="27">
        <v>292.3</v>
      </c>
      <c r="S25" s="25">
        <v>26.0</v>
      </c>
      <c r="T25" s="25">
        <v>54.0</v>
      </c>
      <c r="U25" s="24" t="s">
        <v>374</v>
      </c>
      <c r="V25" s="25">
        <v>28.5</v>
      </c>
      <c r="W25" s="25">
        <v>114.0</v>
      </c>
      <c r="X25" s="24" t="s">
        <v>395</v>
      </c>
      <c r="Y25" s="25">
        <f>+1</f>
        <v>1</v>
      </c>
      <c r="Z25" s="25">
        <v>-7.0</v>
      </c>
      <c r="AA25" s="25">
        <v>-4.0</v>
      </c>
      <c r="AB25" s="25">
        <v>0.0</v>
      </c>
      <c r="AC25" s="25">
        <v>19.0</v>
      </c>
      <c r="AD25" s="25">
        <v>45.0</v>
      </c>
      <c r="AE25" s="25">
        <v>7.0</v>
      </c>
      <c r="AF25" s="25">
        <v>1.0</v>
      </c>
      <c r="AG25" s="27">
        <v>80.0</v>
      </c>
    </row>
    <row r="26">
      <c r="A26" s="24" t="s">
        <v>360</v>
      </c>
      <c r="B26" s="24">
        <v>2015.0</v>
      </c>
      <c r="C26" s="24" t="s">
        <v>388</v>
      </c>
      <c r="D26" s="25" t="s">
        <v>389</v>
      </c>
      <c r="E26" s="25">
        <v>67.0</v>
      </c>
      <c r="F26" s="25">
        <v>67.0</v>
      </c>
      <c r="G26" s="25">
        <v>73.0</v>
      </c>
      <c r="H26" s="25">
        <v>68.0</v>
      </c>
      <c r="I26" s="25">
        <v>275.0</v>
      </c>
      <c r="J26" s="24">
        <v>-9.0</v>
      </c>
      <c r="K26" s="26">
        <v>73425.0</v>
      </c>
      <c r="L26" s="25">
        <v>11.0</v>
      </c>
      <c r="M26" s="25">
        <v>12.0</v>
      </c>
      <c r="N26" s="25">
        <v>27.0</v>
      </c>
      <c r="O26" s="25">
        <v>23.0</v>
      </c>
      <c r="P26" s="25">
        <v>33.0</v>
      </c>
      <c r="Q26" s="24" t="s">
        <v>441</v>
      </c>
      <c r="R26" s="27">
        <v>297.8</v>
      </c>
      <c r="S26" s="25">
        <v>17.0</v>
      </c>
      <c r="T26" s="25">
        <v>47.0</v>
      </c>
      <c r="U26" s="24" t="s">
        <v>422</v>
      </c>
      <c r="V26" s="25">
        <v>27.8</v>
      </c>
      <c r="W26" s="25">
        <v>111.0</v>
      </c>
      <c r="X26" s="24" t="s">
        <v>458</v>
      </c>
      <c r="Y26" s="25">
        <f>+3</f>
        <v>3</v>
      </c>
      <c r="Z26" s="25">
        <v>-6.0</v>
      </c>
      <c r="AA26" s="25">
        <v>-6.0</v>
      </c>
      <c r="AB26" s="25">
        <v>1.0</v>
      </c>
      <c r="AC26" s="25">
        <v>17.0</v>
      </c>
      <c r="AD26" s="25">
        <v>44.0</v>
      </c>
      <c r="AE26" s="25">
        <v>10.0</v>
      </c>
      <c r="AF26" s="25">
        <v>0.0</v>
      </c>
      <c r="AG26" s="27">
        <v>80.0</v>
      </c>
    </row>
    <row r="27">
      <c r="A27" s="24" t="s">
        <v>360</v>
      </c>
      <c r="B27" s="24">
        <v>2015.0</v>
      </c>
      <c r="C27" s="24" t="s">
        <v>153</v>
      </c>
      <c r="D27" s="25" t="s">
        <v>406</v>
      </c>
      <c r="E27" s="25">
        <v>68.0</v>
      </c>
      <c r="F27" s="25">
        <v>67.0</v>
      </c>
      <c r="G27" s="25">
        <v>68.0</v>
      </c>
      <c r="H27" s="25">
        <v>70.0</v>
      </c>
      <c r="I27" s="25">
        <v>273.0</v>
      </c>
      <c r="J27" s="24">
        <v>-11.0</v>
      </c>
      <c r="K27" s="26">
        <v>145750.0</v>
      </c>
      <c r="L27" s="25">
        <v>18.0</v>
      </c>
      <c r="M27" s="25">
        <v>19.0</v>
      </c>
      <c r="N27" s="25">
        <v>11.0</v>
      </c>
      <c r="O27" s="25">
        <v>13.0</v>
      </c>
      <c r="P27" s="25">
        <v>40.0</v>
      </c>
      <c r="Q27" s="24" t="s">
        <v>447</v>
      </c>
      <c r="R27" s="27">
        <v>302.6</v>
      </c>
      <c r="S27" s="25">
        <v>9.0</v>
      </c>
      <c r="T27" s="25">
        <v>42.0</v>
      </c>
      <c r="U27" s="24" t="s">
        <v>421</v>
      </c>
      <c r="V27" s="25">
        <v>25.8</v>
      </c>
      <c r="W27" s="25">
        <v>103.0</v>
      </c>
      <c r="X27" s="24">
        <v>3.0</v>
      </c>
      <c r="Y27" s="25">
        <v>-1.0</v>
      </c>
      <c r="Z27" s="25">
        <v>-3.0</v>
      </c>
      <c r="AA27" s="25">
        <v>-7.0</v>
      </c>
      <c r="AB27" s="25">
        <v>0.0</v>
      </c>
      <c r="AC27" s="25">
        <v>17.0</v>
      </c>
      <c r="AD27" s="25">
        <v>49.0</v>
      </c>
      <c r="AE27" s="25">
        <v>6.0</v>
      </c>
      <c r="AF27" s="25">
        <v>0.0</v>
      </c>
      <c r="AG27" s="27">
        <v>78.5</v>
      </c>
    </row>
    <row r="28">
      <c r="A28" s="24" t="s">
        <v>360</v>
      </c>
      <c r="B28" s="24">
        <v>2015.0</v>
      </c>
      <c r="C28" s="24" t="s">
        <v>84</v>
      </c>
      <c r="D28" s="25" t="s">
        <v>366</v>
      </c>
      <c r="E28" s="25">
        <v>68.0</v>
      </c>
      <c r="F28" s="25">
        <v>66.0</v>
      </c>
      <c r="G28" s="25">
        <v>72.0</v>
      </c>
      <c r="H28" s="25">
        <v>70.0</v>
      </c>
      <c r="I28" s="25">
        <v>276.0</v>
      </c>
      <c r="J28" s="24">
        <v>-8.0</v>
      </c>
      <c r="K28" s="26">
        <v>57338.0</v>
      </c>
      <c r="L28" s="25">
        <v>18.0</v>
      </c>
      <c r="M28" s="25">
        <v>12.0</v>
      </c>
      <c r="N28" s="25">
        <v>25.0</v>
      </c>
      <c r="O28" s="25">
        <v>28.0</v>
      </c>
      <c r="P28" s="25">
        <v>37.0</v>
      </c>
      <c r="Q28" s="24" t="s">
        <v>415</v>
      </c>
      <c r="R28" s="27">
        <v>308.5</v>
      </c>
      <c r="S28" s="25">
        <v>3.0</v>
      </c>
      <c r="T28" s="25">
        <v>52.0</v>
      </c>
      <c r="U28" s="24" t="s">
        <v>435</v>
      </c>
      <c r="V28" s="25">
        <v>28.5</v>
      </c>
      <c r="W28" s="25">
        <v>114.0</v>
      </c>
      <c r="X28" s="24" t="s">
        <v>395</v>
      </c>
      <c r="Y28" s="25" t="s">
        <v>304</v>
      </c>
      <c r="Z28" s="25" t="s">
        <v>304</v>
      </c>
      <c r="AA28" s="25">
        <v>-8.0</v>
      </c>
      <c r="AB28" s="25">
        <v>0.0</v>
      </c>
      <c r="AC28" s="25">
        <v>20.0</v>
      </c>
      <c r="AD28" s="25">
        <v>41.0</v>
      </c>
      <c r="AE28" s="25">
        <v>10.0</v>
      </c>
      <c r="AF28" s="25">
        <v>1.0</v>
      </c>
      <c r="AG28" s="27">
        <v>77.5</v>
      </c>
    </row>
    <row r="29">
      <c r="A29" s="24" t="s">
        <v>360</v>
      </c>
      <c r="B29" s="24">
        <v>2015.0</v>
      </c>
      <c r="C29" s="26" t="s">
        <v>66</v>
      </c>
      <c r="D29" s="25" t="s">
        <v>404</v>
      </c>
      <c r="E29" s="25">
        <v>68.0</v>
      </c>
      <c r="F29" s="25">
        <v>67.0</v>
      </c>
      <c r="G29" s="25">
        <v>73.0</v>
      </c>
      <c r="H29" s="25">
        <v>66.0</v>
      </c>
      <c r="I29" s="25">
        <v>274.0</v>
      </c>
      <c r="J29" s="26">
        <v>-10.0</v>
      </c>
      <c r="K29" s="26">
        <v>103538.0</v>
      </c>
      <c r="L29" s="25">
        <v>18.0</v>
      </c>
      <c r="M29" s="25">
        <v>19.0</v>
      </c>
      <c r="N29" s="25">
        <v>32.0</v>
      </c>
      <c r="O29" s="25">
        <v>19.0</v>
      </c>
      <c r="P29" s="25">
        <v>44.0</v>
      </c>
      <c r="Q29" s="24" t="s">
        <v>450</v>
      </c>
      <c r="R29" s="27">
        <v>282.8</v>
      </c>
      <c r="S29" s="25" t="s">
        <v>448</v>
      </c>
      <c r="T29" s="25">
        <v>54.0</v>
      </c>
      <c r="U29" s="24" t="s">
        <v>374</v>
      </c>
      <c r="V29" s="25">
        <v>29.0</v>
      </c>
      <c r="W29" s="25">
        <v>116.0</v>
      </c>
      <c r="X29" s="24" t="s">
        <v>417</v>
      </c>
      <c r="Y29" s="25" t="s">
        <v>304</v>
      </c>
      <c r="Z29" s="25">
        <v>-6.0</v>
      </c>
      <c r="AA29" s="25">
        <v>-4.0</v>
      </c>
      <c r="AB29" s="25">
        <v>1.0</v>
      </c>
      <c r="AC29" s="25">
        <v>13.0</v>
      </c>
      <c r="AD29" s="25">
        <v>53.0</v>
      </c>
      <c r="AE29" s="25">
        <v>5.0</v>
      </c>
      <c r="AF29" s="25">
        <v>0.0</v>
      </c>
      <c r="AG29" s="27">
        <v>76.0</v>
      </c>
    </row>
    <row r="30">
      <c r="A30" s="24" t="s">
        <v>360</v>
      </c>
      <c r="B30" s="24">
        <v>2015.0</v>
      </c>
      <c r="C30" s="24" t="s">
        <v>463</v>
      </c>
      <c r="D30" s="25" t="s">
        <v>390</v>
      </c>
      <c r="E30" s="25">
        <v>67.0</v>
      </c>
      <c r="F30" s="25">
        <v>67.0</v>
      </c>
      <c r="G30" s="25">
        <v>69.0</v>
      </c>
      <c r="H30" s="25">
        <v>74.0</v>
      </c>
      <c r="I30" s="25">
        <v>277.0</v>
      </c>
      <c r="J30" s="24">
        <v>-7.0</v>
      </c>
      <c r="K30" s="26">
        <v>44668.0</v>
      </c>
      <c r="L30" s="25">
        <v>11.0</v>
      </c>
      <c r="M30" s="25">
        <v>12.0</v>
      </c>
      <c r="N30" s="25">
        <v>11.0</v>
      </c>
      <c r="O30" s="25">
        <v>32.0</v>
      </c>
      <c r="P30" s="25">
        <v>34.0</v>
      </c>
      <c r="Q30" s="24" t="s">
        <v>378</v>
      </c>
      <c r="R30" s="27">
        <v>280.6</v>
      </c>
      <c r="S30" s="25">
        <v>47.0</v>
      </c>
      <c r="T30" s="25">
        <v>48.0</v>
      </c>
      <c r="U30" s="24" t="s">
        <v>442</v>
      </c>
      <c r="V30" s="25">
        <v>27.3</v>
      </c>
      <c r="W30" s="25">
        <v>109.0</v>
      </c>
      <c r="X30" s="24" t="s">
        <v>384</v>
      </c>
      <c r="Y30" s="25">
        <f>+1</f>
        <v>1</v>
      </c>
      <c r="Z30" s="25">
        <v>-4.0</v>
      </c>
      <c r="AA30" s="25">
        <v>-4.0</v>
      </c>
      <c r="AB30" s="25">
        <v>0.0</v>
      </c>
      <c r="AC30" s="25">
        <v>19.0</v>
      </c>
      <c r="AD30" s="25">
        <v>44.0</v>
      </c>
      <c r="AE30" s="25">
        <v>7.0</v>
      </c>
      <c r="AF30" s="25">
        <v>2.0</v>
      </c>
      <c r="AG30" s="27">
        <v>75.5</v>
      </c>
    </row>
    <row r="31">
      <c r="A31" s="24" t="s">
        <v>360</v>
      </c>
      <c r="B31" s="24">
        <v>2015.0</v>
      </c>
      <c r="C31" s="24" t="s">
        <v>405</v>
      </c>
      <c r="D31" s="25" t="s">
        <v>390</v>
      </c>
      <c r="E31" s="25">
        <v>69.0</v>
      </c>
      <c r="F31" s="25">
        <v>69.0</v>
      </c>
      <c r="G31" s="25">
        <v>71.0</v>
      </c>
      <c r="H31" s="25">
        <v>68.0</v>
      </c>
      <c r="I31" s="25">
        <v>277.0</v>
      </c>
      <c r="J31" s="24">
        <v>-7.0</v>
      </c>
      <c r="K31" s="26">
        <v>44668.0</v>
      </c>
      <c r="L31" s="25">
        <v>29.0</v>
      </c>
      <c r="M31" s="25">
        <v>38.0</v>
      </c>
      <c r="N31" s="25">
        <v>37.0</v>
      </c>
      <c r="O31" s="25">
        <v>32.0</v>
      </c>
      <c r="P31" s="25">
        <v>30.0</v>
      </c>
      <c r="Q31" s="24" t="s">
        <v>465</v>
      </c>
      <c r="R31" s="27">
        <v>298.4</v>
      </c>
      <c r="S31" s="25">
        <v>15.0</v>
      </c>
      <c r="T31" s="25">
        <v>44.0</v>
      </c>
      <c r="U31" s="24" t="s">
        <v>454</v>
      </c>
      <c r="V31" s="25">
        <v>26.8</v>
      </c>
      <c r="W31" s="25">
        <v>107.0</v>
      </c>
      <c r="X31" s="24" t="s">
        <v>401</v>
      </c>
      <c r="Y31" s="25">
        <v>-1.0</v>
      </c>
      <c r="Z31" s="25">
        <v>-1.0</v>
      </c>
      <c r="AA31" s="25">
        <v>-5.0</v>
      </c>
      <c r="AB31" s="25">
        <v>0.0</v>
      </c>
      <c r="AC31" s="25">
        <v>20.0</v>
      </c>
      <c r="AD31" s="25">
        <v>39.0</v>
      </c>
      <c r="AE31" s="25">
        <v>13.0</v>
      </c>
      <c r="AF31" s="25">
        <v>0.0</v>
      </c>
      <c r="AG31" s="27">
        <v>75.0</v>
      </c>
    </row>
    <row r="32">
      <c r="A32" s="24" t="s">
        <v>360</v>
      </c>
      <c r="B32" s="24">
        <v>2015.0</v>
      </c>
      <c r="C32" s="24" t="s">
        <v>47</v>
      </c>
      <c r="D32" s="25" t="s">
        <v>378</v>
      </c>
      <c r="E32" s="25">
        <v>70.0</v>
      </c>
      <c r="F32" s="25">
        <v>65.0</v>
      </c>
      <c r="G32" s="25">
        <v>72.0</v>
      </c>
      <c r="H32" s="25">
        <v>71.0</v>
      </c>
      <c r="I32" s="25">
        <v>278.0</v>
      </c>
      <c r="J32" s="24">
        <v>-6.0</v>
      </c>
      <c r="K32" s="26">
        <v>36300.0</v>
      </c>
      <c r="L32" s="25">
        <v>32.0</v>
      </c>
      <c r="M32" s="25">
        <v>19.0</v>
      </c>
      <c r="N32" s="25">
        <v>27.0</v>
      </c>
      <c r="O32" s="25">
        <v>39.0</v>
      </c>
      <c r="P32" s="25">
        <v>27.0</v>
      </c>
      <c r="Q32" s="24" t="s">
        <v>433</v>
      </c>
      <c r="R32" s="27">
        <v>295.3</v>
      </c>
      <c r="S32" s="25">
        <v>22.0</v>
      </c>
      <c r="T32" s="25">
        <v>46.0</v>
      </c>
      <c r="U32" s="24" t="s">
        <v>431</v>
      </c>
      <c r="V32" s="25">
        <v>27.3</v>
      </c>
      <c r="W32" s="25">
        <v>109.0</v>
      </c>
      <c r="X32" s="24" t="s">
        <v>384</v>
      </c>
      <c r="Y32" s="25">
        <v>-4.0</v>
      </c>
      <c r="Z32" s="25">
        <f>+5</f>
        <v>5</v>
      </c>
      <c r="AA32" s="25">
        <v>-7.0</v>
      </c>
      <c r="AB32" s="25">
        <v>0.0</v>
      </c>
      <c r="AC32" s="25">
        <v>20.0</v>
      </c>
      <c r="AD32" s="25">
        <v>40.0</v>
      </c>
      <c r="AE32" s="25">
        <v>10.0</v>
      </c>
      <c r="AF32" s="25">
        <v>2.0</v>
      </c>
      <c r="AG32" s="27">
        <v>75.0</v>
      </c>
    </row>
    <row r="33">
      <c r="A33" s="24" t="s">
        <v>360</v>
      </c>
      <c r="B33" s="24">
        <v>2015.0</v>
      </c>
      <c r="C33" s="24" t="s">
        <v>102</v>
      </c>
      <c r="D33" s="25" t="s">
        <v>389</v>
      </c>
      <c r="E33" s="25">
        <v>66.0</v>
      </c>
      <c r="F33" s="25">
        <v>69.0</v>
      </c>
      <c r="G33" s="25">
        <v>68.0</v>
      </c>
      <c r="H33" s="25">
        <v>72.0</v>
      </c>
      <c r="I33" s="25">
        <v>275.0</v>
      </c>
      <c r="J33" s="24">
        <v>-9.0</v>
      </c>
      <c r="K33" s="26">
        <v>73425.0</v>
      </c>
      <c r="L33" s="25">
        <v>8.0</v>
      </c>
      <c r="M33" s="25">
        <v>19.0</v>
      </c>
      <c r="N33" s="25">
        <v>11.0</v>
      </c>
      <c r="O33" s="25">
        <v>23.0</v>
      </c>
      <c r="P33" s="25">
        <v>42.0</v>
      </c>
      <c r="Q33" s="24" t="s">
        <v>373</v>
      </c>
      <c r="R33" s="27">
        <v>283.8</v>
      </c>
      <c r="S33" s="25">
        <v>39.0</v>
      </c>
      <c r="T33" s="25">
        <v>48.0</v>
      </c>
      <c r="U33" s="24" t="s">
        <v>442</v>
      </c>
      <c r="V33" s="25">
        <v>28.3</v>
      </c>
      <c r="W33" s="25">
        <v>113.0</v>
      </c>
      <c r="X33" s="24" t="s">
        <v>392</v>
      </c>
      <c r="Y33" s="25">
        <f>+4</f>
        <v>4</v>
      </c>
      <c r="Z33" s="25">
        <v>-7.0</v>
      </c>
      <c r="AA33" s="25">
        <v>-6.0</v>
      </c>
      <c r="AB33" s="25">
        <v>0.0</v>
      </c>
      <c r="AC33" s="25">
        <v>17.0</v>
      </c>
      <c r="AD33" s="25">
        <v>47.0</v>
      </c>
      <c r="AE33" s="25">
        <v>8.0</v>
      </c>
      <c r="AF33" s="25">
        <v>0.0</v>
      </c>
      <c r="AG33" s="27">
        <v>74.5</v>
      </c>
    </row>
    <row r="34">
      <c r="A34" s="24" t="s">
        <v>360</v>
      </c>
      <c r="B34" s="24">
        <v>2015.0</v>
      </c>
      <c r="C34" s="24" t="s">
        <v>468</v>
      </c>
      <c r="D34" s="25" t="s">
        <v>366</v>
      </c>
      <c r="E34" s="25">
        <v>74.0</v>
      </c>
      <c r="F34" s="25">
        <v>69.0</v>
      </c>
      <c r="G34" s="25">
        <v>69.0</v>
      </c>
      <c r="H34" s="25">
        <v>64.0</v>
      </c>
      <c r="I34" s="25">
        <v>276.0</v>
      </c>
      <c r="J34" s="24">
        <v>-8.0</v>
      </c>
      <c r="K34" s="26">
        <v>57338.0</v>
      </c>
      <c r="L34" s="25">
        <v>63.0</v>
      </c>
      <c r="M34" s="25">
        <v>56.0</v>
      </c>
      <c r="N34" s="25">
        <v>51.0</v>
      </c>
      <c r="O34" s="25">
        <v>28.0</v>
      </c>
      <c r="P34" s="25">
        <v>38.0</v>
      </c>
      <c r="Q34" s="24" t="s">
        <v>389</v>
      </c>
      <c r="R34" s="27">
        <v>270.3</v>
      </c>
      <c r="S34" s="25">
        <v>67.0</v>
      </c>
      <c r="T34" s="25">
        <v>49.0</v>
      </c>
      <c r="U34" s="24" t="s">
        <v>389</v>
      </c>
      <c r="V34" s="25">
        <v>27.5</v>
      </c>
      <c r="W34" s="25">
        <v>110.0</v>
      </c>
      <c r="X34" s="24" t="s">
        <v>425</v>
      </c>
      <c r="Y34" s="25" t="s">
        <v>304</v>
      </c>
      <c r="Z34" s="25">
        <v>-9.0</v>
      </c>
      <c r="AA34" s="25">
        <f>+1</f>
        <v>1</v>
      </c>
      <c r="AB34" s="25">
        <v>0.0</v>
      </c>
      <c r="AC34" s="25">
        <v>18.0</v>
      </c>
      <c r="AD34" s="25">
        <v>45.0</v>
      </c>
      <c r="AE34" s="25">
        <v>8.0</v>
      </c>
      <c r="AF34" s="25">
        <v>1.0</v>
      </c>
      <c r="AG34" s="27">
        <v>74.5</v>
      </c>
    </row>
    <row r="35">
      <c r="A35" s="24" t="s">
        <v>360</v>
      </c>
      <c r="B35" s="24">
        <v>2015.0</v>
      </c>
      <c r="C35" s="24" t="s">
        <v>471</v>
      </c>
      <c r="D35" s="25" t="s">
        <v>378</v>
      </c>
      <c r="E35" s="25">
        <v>70.0</v>
      </c>
      <c r="F35" s="25">
        <v>68.0</v>
      </c>
      <c r="G35" s="25">
        <v>71.0</v>
      </c>
      <c r="H35" s="25">
        <v>69.0</v>
      </c>
      <c r="I35" s="25">
        <v>278.0</v>
      </c>
      <c r="J35" s="24">
        <v>-6.0</v>
      </c>
      <c r="K35" s="26">
        <v>36300.0</v>
      </c>
      <c r="L35" s="25">
        <v>32.0</v>
      </c>
      <c r="M35" s="25">
        <v>38.0</v>
      </c>
      <c r="N35" s="25">
        <v>37.0</v>
      </c>
      <c r="O35" s="25">
        <v>39.0</v>
      </c>
      <c r="P35" s="25">
        <v>31.0</v>
      </c>
      <c r="Q35" s="24" t="s">
        <v>417</v>
      </c>
      <c r="R35" s="27">
        <v>286.5</v>
      </c>
      <c r="S35" s="25">
        <v>34.0</v>
      </c>
      <c r="T35" s="25">
        <v>45.0</v>
      </c>
      <c r="U35" s="24" t="s">
        <v>428</v>
      </c>
      <c r="V35" s="25">
        <v>27.3</v>
      </c>
      <c r="W35" s="25">
        <v>109.0</v>
      </c>
      <c r="X35" s="24" t="s">
        <v>384</v>
      </c>
      <c r="Y35" s="25">
        <f>+1</f>
        <v>1</v>
      </c>
      <c r="Z35" s="25">
        <v>-2.0</v>
      </c>
      <c r="AA35" s="25">
        <v>-5.0</v>
      </c>
      <c r="AB35" s="25">
        <v>0.0</v>
      </c>
      <c r="AC35" s="25">
        <v>20.0</v>
      </c>
      <c r="AD35" s="25">
        <v>39.0</v>
      </c>
      <c r="AE35" s="25">
        <v>12.0</v>
      </c>
      <c r="AF35" s="25">
        <v>1.0</v>
      </c>
      <c r="AG35" s="27">
        <v>74.5</v>
      </c>
    </row>
    <row r="36">
      <c r="A36" s="24" t="s">
        <v>360</v>
      </c>
      <c r="B36" s="24">
        <v>2015.0</v>
      </c>
      <c r="C36" s="24" t="s">
        <v>278</v>
      </c>
      <c r="D36" s="25" t="s">
        <v>413</v>
      </c>
      <c r="E36" s="25">
        <v>72.0</v>
      </c>
      <c r="F36" s="25">
        <v>64.0</v>
      </c>
      <c r="G36" s="25">
        <v>77.0</v>
      </c>
      <c r="H36" s="25">
        <v>68.0</v>
      </c>
      <c r="I36" s="25">
        <v>281.0</v>
      </c>
      <c r="J36" s="24">
        <v>-3.0</v>
      </c>
      <c r="K36" s="26">
        <v>23265.0</v>
      </c>
      <c r="L36" s="25">
        <v>50.0</v>
      </c>
      <c r="M36" s="25">
        <v>29.0</v>
      </c>
      <c r="N36" s="25">
        <v>54.0</v>
      </c>
      <c r="O36" s="25">
        <v>47.0</v>
      </c>
      <c r="P36" s="25">
        <v>34.0</v>
      </c>
      <c r="Q36" s="24" t="s">
        <v>378</v>
      </c>
      <c r="R36" s="27">
        <v>303.6</v>
      </c>
      <c r="S36" s="25">
        <v>7.0</v>
      </c>
      <c r="T36" s="25">
        <v>39.0</v>
      </c>
      <c r="U36" s="24">
        <v>67.0</v>
      </c>
      <c r="V36" s="25">
        <v>26.3</v>
      </c>
      <c r="W36" s="25">
        <v>105.0</v>
      </c>
      <c r="X36" s="24" t="s">
        <v>373</v>
      </c>
      <c r="Y36" s="25">
        <v>-1.0</v>
      </c>
      <c r="Z36" s="25">
        <f>+4</f>
        <v>4</v>
      </c>
      <c r="AA36" s="25">
        <v>-6.0</v>
      </c>
      <c r="AB36" s="25">
        <v>2.0</v>
      </c>
      <c r="AC36" s="25">
        <v>14.0</v>
      </c>
      <c r="AD36" s="25">
        <v>44.0</v>
      </c>
      <c r="AE36" s="25">
        <v>11.0</v>
      </c>
      <c r="AF36" s="25">
        <v>1.0</v>
      </c>
      <c r="AG36" s="27">
        <v>74.5</v>
      </c>
    </row>
    <row r="37">
      <c r="A37" s="24" t="s">
        <v>360</v>
      </c>
      <c r="B37" s="24">
        <v>2015.0</v>
      </c>
      <c r="C37" s="24" t="s">
        <v>76</v>
      </c>
      <c r="D37" s="25" t="s">
        <v>366</v>
      </c>
      <c r="E37" s="25">
        <v>68.0</v>
      </c>
      <c r="F37" s="25">
        <v>67.0</v>
      </c>
      <c r="G37" s="25">
        <v>73.0</v>
      </c>
      <c r="H37" s="25">
        <v>68.0</v>
      </c>
      <c r="I37" s="25">
        <v>276.0</v>
      </c>
      <c r="J37" s="24">
        <v>-8.0</v>
      </c>
      <c r="K37" s="26">
        <v>57338.0</v>
      </c>
      <c r="L37" s="25">
        <v>18.0</v>
      </c>
      <c r="M37" s="25">
        <v>19.0</v>
      </c>
      <c r="N37" s="25">
        <v>32.0</v>
      </c>
      <c r="O37" s="25">
        <v>28.0</v>
      </c>
      <c r="P37" s="25">
        <v>46.0</v>
      </c>
      <c r="Q37" s="24" t="s">
        <v>396</v>
      </c>
      <c r="R37" s="27">
        <v>273.8</v>
      </c>
      <c r="S37" s="25">
        <v>62.0</v>
      </c>
      <c r="T37" s="25">
        <v>45.0</v>
      </c>
      <c r="U37" s="24" t="s">
        <v>428</v>
      </c>
      <c r="V37" s="25">
        <v>27.0</v>
      </c>
      <c r="W37" s="25">
        <v>108.0</v>
      </c>
      <c r="X37" s="24" t="s">
        <v>375</v>
      </c>
      <c r="Y37" s="25" t="s">
        <v>304</v>
      </c>
      <c r="Z37" s="25">
        <v>-2.0</v>
      </c>
      <c r="AA37" s="25">
        <v>-6.0</v>
      </c>
      <c r="AB37" s="25">
        <v>0.0</v>
      </c>
      <c r="AC37" s="25">
        <v>18.0</v>
      </c>
      <c r="AD37" s="25">
        <v>44.0</v>
      </c>
      <c r="AE37" s="25">
        <v>10.0</v>
      </c>
      <c r="AF37" s="25">
        <v>0.0</v>
      </c>
      <c r="AG37" s="27">
        <v>74.0</v>
      </c>
    </row>
    <row r="38">
      <c r="A38" s="24" t="s">
        <v>360</v>
      </c>
      <c r="B38" s="24">
        <v>2015.0</v>
      </c>
      <c r="C38" s="24" t="s">
        <v>473</v>
      </c>
      <c r="D38" s="25" t="s">
        <v>390</v>
      </c>
      <c r="E38" s="25">
        <v>72.0</v>
      </c>
      <c r="F38" s="25">
        <v>66.0</v>
      </c>
      <c r="G38" s="25">
        <v>72.0</v>
      </c>
      <c r="H38" s="25">
        <v>67.0</v>
      </c>
      <c r="I38" s="25">
        <v>277.0</v>
      </c>
      <c r="J38" s="24">
        <v>-7.0</v>
      </c>
      <c r="K38" s="26">
        <v>44668.0</v>
      </c>
      <c r="L38" s="25">
        <v>50.0</v>
      </c>
      <c r="M38" s="25">
        <v>38.0</v>
      </c>
      <c r="N38" s="25">
        <v>41.0</v>
      </c>
      <c r="O38" s="25">
        <v>32.0</v>
      </c>
      <c r="P38" s="25">
        <v>31.0</v>
      </c>
      <c r="Q38" s="24" t="s">
        <v>417</v>
      </c>
      <c r="R38" s="27">
        <v>292.9</v>
      </c>
      <c r="S38" s="25">
        <v>25.0</v>
      </c>
      <c r="T38" s="25">
        <v>47.0</v>
      </c>
      <c r="U38" s="24" t="s">
        <v>422</v>
      </c>
      <c r="V38" s="25">
        <v>28.5</v>
      </c>
      <c r="W38" s="25">
        <v>114.0</v>
      </c>
      <c r="X38" s="24" t="s">
        <v>395</v>
      </c>
      <c r="Y38" s="25">
        <f>+5</f>
        <v>5</v>
      </c>
      <c r="Z38" s="25">
        <v>-5.0</v>
      </c>
      <c r="AA38" s="25">
        <v>-7.0</v>
      </c>
      <c r="AB38" s="25">
        <v>1.0</v>
      </c>
      <c r="AC38" s="25">
        <v>14.0</v>
      </c>
      <c r="AD38" s="25">
        <v>48.0</v>
      </c>
      <c r="AE38" s="25">
        <v>9.0</v>
      </c>
      <c r="AF38" s="25">
        <v>0.0</v>
      </c>
      <c r="AG38" s="27">
        <v>71.5</v>
      </c>
    </row>
    <row r="39">
      <c r="A39" s="24" t="s">
        <v>360</v>
      </c>
      <c r="B39" s="24">
        <v>2015.0</v>
      </c>
      <c r="C39" s="24" t="s">
        <v>475</v>
      </c>
      <c r="D39" s="25" t="s">
        <v>448</v>
      </c>
      <c r="E39" s="25">
        <v>70.0</v>
      </c>
      <c r="F39" s="25">
        <v>66.0</v>
      </c>
      <c r="G39" s="25">
        <v>75.0</v>
      </c>
      <c r="H39" s="25">
        <v>68.0</v>
      </c>
      <c r="I39" s="25">
        <v>279.0</v>
      </c>
      <c r="J39" s="24">
        <v>-5.0</v>
      </c>
      <c r="K39" s="26">
        <v>31350.0</v>
      </c>
      <c r="L39" s="25">
        <v>32.0</v>
      </c>
      <c r="M39" s="25">
        <v>29.0</v>
      </c>
      <c r="N39" s="25">
        <v>48.0</v>
      </c>
      <c r="O39" s="25">
        <v>41.0</v>
      </c>
      <c r="P39" s="25">
        <v>31.0</v>
      </c>
      <c r="Q39" s="24" t="s">
        <v>417</v>
      </c>
      <c r="R39" s="27">
        <v>296.8</v>
      </c>
      <c r="S39" s="25">
        <v>20.0</v>
      </c>
      <c r="T39" s="25">
        <v>50.0</v>
      </c>
      <c r="U39" s="24" t="s">
        <v>384</v>
      </c>
      <c r="V39" s="25">
        <v>28.5</v>
      </c>
      <c r="W39" s="25">
        <v>114.0</v>
      </c>
      <c r="X39" s="24" t="s">
        <v>395</v>
      </c>
      <c r="Y39" s="25">
        <f>+2</f>
        <v>2</v>
      </c>
      <c r="Z39" s="25">
        <v>-4.0</v>
      </c>
      <c r="AA39" s="25">
        <v>-3.0</v>
      </c>
      <c r="AB39" s="25">
        <v>0.0</v>
      </c>
      <c r="AC39" s="25">
        <v>19.0</v>
      </c>
      <c r="AD39" s="25">
        <v>40.0</v>
      </c>
      <c r="AE39" s="25">
        <v>12.0</v>
      </c>
      <c r="AF39" s="25">
        <v>1.0</v>
      </c>
      <c r="AG39" s="27">
        <v>71.0</v>
      </c>
    </row>
    <row r="40">
      <c r="A40" s="24" t="s">
        <v>360</v>
      </c>
      <c r="B40" s="24">
        <v>2015.0</v>
      </c>
      <c r="C40" s="24" t="s">
        <v>213</v>
      </c>
      <c r="D40" s="25" t="s">
        <v>477</v>
      </c>
      <c r="E40" s="25">
        <v>75.0</v>
      </c>
      <c r="F40" s="25">
        <v>65.0</v>
      </c>
      <c r="G40" s="25">
        <v>70.0</v>
      </c>
      <c r="H40" s="25">
        <v>72.0</v>
      </c>
      <c r="I40" s="25">
        <v>282.0</v>
      </c>
      <c r="J40" s="24">
        <v>-2.0</v>
      </c>
      <c r="K40" s="26">
        <v>20584.0</v>
      </c>
      <c r="L40" s="25">
        <v>68.0</v>
      </c>
      <c r="M40" s="25">
        <v>46.0</v>
      </c>
      <c r="N40" s="25">
        <v>41.0</v>
      </c>
      <c r="O40" s="25">
        <v>49.0</v>
      </c>
      <c r="P40" s="25">
        <v>30.0</v>
      </c>
      <c r="Q40" s="24" t="s">
        <v>465</v>
      </c>
      <c r="R40" s="27">
        <v>300.4</v>
      </c>
      <c r="S40" s="25">
        <v>12.0</v>
      </c>
      <c r="T40" s="25">
        <v>45.0</v>
      </c>
      <c r="U40" s="24" t="s">
        <v>428</v>
      </c>
      <c r="V40" s="25">
        <v>27.5</v>
      </c>
      <c r="W40" s="25">
        <v>110.0</v>
      </c>
      <c r="X40" s="24" t="s">
        <v>425</v>
      </c>
      <c r="Y40" s="25" t="s">
        <v>304</v>
      </c>
      <c r="Z40" s="25">
        <v>-1.0</v>
      </c>
      <c r="AA40" s="25">
        <v>-1.0</v>
      </c>
      <c r="AB40" s="25">
        <v>0.0</v>
      </c>
      <c r="AC40" s="25">
        <v>19.0</v>
      </c>
      <c r="AD40" s="25">
        <v>41.0</v>
      </c>
      <c r="AE40" s="25">
        <v>9.0</v>
      </c>
      <c r="AF40" s="25">
        <v>3.0</v>
      </c>
      <c r="AG40" s="27">
        <v>71.0</v>
      </c>
    </row>
    <row r="41">
      <c r="A41" s="24" t="s">
        <v>360</v>
      </c>
      <c r="B41" s="24">
        <v>2015.0</v>
      </c>
      <c r="C41" s="24" t="s">
        <v>37</v>
      </c>
      <c r="D41" s="25" t="s">
        <v>390</v>
      </c>
      <c r="E41" s="25">
        <v>71.0</v>
      </c>
      <c r="F41" s="25">
        <v>69.0</v>
      </c>
      <c r="G41" s="25">
        <v>70.0</v>
      </c>
      <c r="H41" s="25">
        <v>67.0</v>
      </c>
      <c r="I41" s="25">
        <v>277.0</v>
      </c>
      <c r="J41" s="24">
        <v>-7.0</v>
      </c>
      <c r="K41" s="26">
        <v>44668.0</v>
      </c>
      <c r="L41" s="25">
        <v>40.0</v>
      </c>
      <c r="M41" s="25">
        <v>46.0</v>
      </c>
      <c r="N41" s="25">
        <v>41.0</v>
      </c>
      <c r="O41" s="25">
        <v>32.0</v>
      </c>
      <c r="P41" s="25">
        <v>33.0</v>
      </c>
      <c r="Q41" s="24" t="s">
        <v>441</v>
      </c>
      <c r="R41" s="27">
        <v>286.4</v>
      </c>
      <c r="S41" s="25" t="s">
        <v>467</v>
      </c>
      <c r="T41" s="25">
        <v>47.0</v>
      </c>
      <c r="U41" s="24" t="s">
        <v>422</v>
      </c>
      <c r="V41" s="25">
        <v>28.3</v>
      </c>
      <c r="W41" s="25">
        <v>113.0</v>
      </c>
      <c r="X41" s="24" t="s">
        <v>392</v>
      </c>
      <c r="Y41" s="25" t="s">
        <v>304</v>
      </c>
      <c r="Z41" s="25">
        <v>-1.0</v>
      </c>
      <c r="AA41" s="25">
        <v>-6.0</v>
      </c>
      <c r="AB41" s="25">
        <v>0.0</v>
      </c>
      <c r="AC41" s="25">
        <v>16.0</v>
      </c>
      <c r="AD41" s="25">
        <v>48.0</v>
      </c>
      <c r="AE41" s="25">
        <v>7.0</v>
      </c>
      <c r="AF41" s="25">
        <v>1.0</v>
      </c>
      <c r="AG41" s="27">
        <v>69.5</v>
      </c>
    </row>
    <row r="42">
      <c r="A42" s="24" t="s">
        <v>360</v>
      </c>
      <c r="B42" s="24">
        <v>2015.0</v>
      </c>
      <c r="C42" s="24" t="s">
        <v>88</v>
      </c>
      <c r="D42" s="25" t="s">
        <v>448</v>
      </c>
      <c r="E42" s="25">
        <v>67.0</v>
      </c>
      <c r="F42" s="25">
        <v>67.0</v>
      </c>
      <c r="G42" s="25">
        <v>70.0</v>
      </c>
      <c r="H42" s="25">
        <v>75.0</v>
      </c>
      <c r="I42" s="25">
        <v>279.0</v>
      </c>
      <c r="J42" s="24">
        <v>-5.0</v>
      </c>
      <c r="K42" s="26">
        <v>31350.0</v>
      </c>
      <c r="L42" s="25">
        <v>11.0</v>
      </c>
      <c r="M42" s="25">
        <v>12.0</v>
      </c>
      <c r="N42" s="25">
        <v>15.0</v>
      </c>
      <c r="O42" s="25">
        <v>41.0</v>
      </c>
      <c r="P42" s="25">
        <v>34.0</v>
      </c>
      <c r="Q42" s="24" t="s">
        <v>378</v>
      </c>
      <c r="R42" s="27">
        <v>283.3</v>
      </c>
      <c r="S42" s="25">
        <v>40.0</v>
      </c>
      <c r="T42" s="25">
        <v>48.0</v>
      </c>
      <c r="U42" s="24" t="s">
        <v>442</v>
      </c>
      <c r="V42" s="25">
        <v>28.3</v>
      </c>
      <c r="W42" s="25">
        <v>113.0</v>
      </c>
      <c r="X42" s="24" t="s">
        <v>392</v>
      </c>
      <c r="Y42" s="25">
        <f>+2</f>
        <v>2</v>
      </c>
      <c r="Z42" s="25">
        <v>-3.0</v>
      </c>
      <c r="AA42" s="25">
        <v>-4.0</v>
      </c>
      <c r="AB42" s="25">
        <v>0.0</v>
      </c>
      <c r="AC42" s="25">
        <v>18.0</v>
      </c>
      <c r="AD42" s="25">
        <v>42.0</v>
      </c>
      <c r="AE42" s="25">
        <v>11.0</v>
      </c>
      <c r="AF42" s="25">
        <v>1.0</v>
      </c>
      <c r="AG42" s="27">
        <v>69.5</v>
      </c>
    </row>
    <row r="43">
      <c r="A43" s="24" t="s">
        <v>360</v>
      </c>
      <c r="B43" s="24">
        <v>2015.0</v>
      </c>
      <c r="C43" s="26" t="s">
        <v>119</v>
      </c>
      <c r="D43" s="25" t="s">
        <v>451</v>
      </c>
      <c r="E43" s="25">
        <v>72.0</v>
      </c>
      <c r="F43" s="25">
        <v>71.0</v>
      </c>
      <c r="G43" s="25">
        <v>71.0</v>
      </c>
      <c r="H43" s="25">
        <v>66.0</v>
      </c>
      <c r="I43" s="25">
        <v>280.0</v>
      </c>
      <c r="J43" s="26">
        <v>-4.0</v>
      </c>
      <c r="K43" s="26">
        <v>26400.0</v>
      </c>
      <c r="L43" s="25">
        <v>50.0</v>
      </c>
      <c r="M43" s="25">
        <v>56.0</v>
      </c>
      <c r="N43" s="25">
        <v>59.0</v>
      </c>
      <c r="O43" s="25">
        <v>45.0</v>
      </c>
      <c r="P43" s="25">
        <v>27.0</v>
      </c>
      <c r="Q43" s="24" t="s">
        <v>433</v>
      </c>
      <c r="R43" s="27">
        <v>279.4</v>
      </c>
      <c r="S43" s="25" t="s">
        <v>423</v>
      </c>
      <c r="T43" s="25">
        <v>45.0</v>
      </c>
      <c r="U43" s="24" t="s">
        <v>428</v>
      </c>
      <c r="V43" s="25">
        <v>27.3</v>
      </c>
      <c r="W43" s="25">
        <v>109.0</v>
      </c>
      <c r="X43" s="24" t="s">
        <v>384</v>
      </c>
      <c r="Y43" s="25" t="s">
        <v>304</v>
      </c>
      <c r="Z43" s="25">
        <f>+1</f>
        <v>1</v>
      </c>
      <c r="AA43" s="25">
        <v>-5.0</v>
      </c>
      <c r="AB43" s="25">
        <v>1.0</v>
      </c>
      <c r="AC43" s="25">
        <v>15.0</v>
      </c>
      <c r="AD43" s="25">
        <v>44.0</v>
      </c>
      <c r="AE43" s="25">
        <v>11.0</v>
      </c>
      <c r="AF43" s="25">
        <v>1.0</v>
      </c>
      <c r="AG43" s="27">
        <v>69.5</v>
      </c>
    </row>
    <row r="44">
      <c r="A44" s="24" t="s">
        <v>360</v>
      </c>
      <c r="B44" s="24">
        <v>2015.0</v>
      </c>
      <c r="C44" s="24" t="s">
        <v>449</v>
      </c>
      <c r="D44" s="25" t="s">
        <v>451</v>
      </c>
      <c r="E44" s="25">
        <v>74.0</v>
      </c>
      <c r="F44" s="25">
        <v>68.0</v>
      </c>
      <c r="G44" s="25">
        <v>68.0</v>
      </c>
      <c r="H44" s="25">
        <v>70.0</v>
      </c>
      <c r="I44" s="25">
        <v>280.0</v>
      </c>
      <c r="J44" s="24">
        <v>-4.0</v>
      </c>
      <c r="K44" s="26">
        <v>26400.0</v>
      </c>
      <c r="L44" s="25">
        <v>63.0</v>
      </c>
      <c r="M44" s="25">
        <v>52.0</v>
      </c>
      <c r="N44" s="25">
        <v>41.0</v>
      </c>
      <c r="O44" s="25">
        <v>45.0</v>
      </c>
      <c r="P44" s="25">
        <v>39.0</v>
      </c>
      <c r="Q44" s="24" t="s">
        <v>384</v>
      </c>
      <c r="R44" s="27">
        <v>275.1</v>
      </c>
      <c r="S44" s="25">
        <v>60.0</v>
      </c>
      <c r="T44" s="25">
        <v>46.0</v>
      </c>
      <c r="U44" s="24" t="s">
        <v>431</v>
      </c>
      <c r="V44" s="25">
        <v>27.5</v>
      </c>
      <c r="W44" s="25">
        <v>110.0</v>
      </c>
      <c r="X44" s="24" t="s">
        <v>425</v>
      </c>
      <c r="Y44" s="25">
        <f>+2</f>
        <v>2</v>
      </c>
      <c r="Z44" s="25">
        <v>-7.0</v>
      </c>
      <c r="AA44" s="25">
        <f>+1</f>
        <v>1</v>
      </c>
      <c r="AB44" s="25">
        <v>0.0</v>
      </c>
      <c r="AC44" s="25">
        <v>18.0</v>
      </c>
      <c r="AD44" s="25">
        <v>42.0</v>
      </c>
      <c r="AE44" s="25">
        <v>10.0</v>
      </c>
      <c r="AF44" s="25">
        <v>2.0</v>
      </c>
      <c r="AG44" s="27">
        <v>69.0</v>
      </c>
    </row>
    <row r="45">
      <c r="A45" s="24" t="s">
        <v>360</v>
      </c>
      <c r="B45" s="24">
        <v>2015.0</v>
      </c>
      <c r="C45" s="24" t="s">
        <v>481</v>
      </c>
      <c r="D45" s="25" t="s">
        <v>448</v>
      </c>
      <c r="E45" s="25">
        <v>70.0</v>
      </c>
      <c r="F45" s="25">
        <v>72.0</v>
      </c>
      <c r="G45" s="25">
        <v>66.0</v>
      </c>
      <c r="H45" s="25">
        <v>71.0</v>
      </c>
      <c r="I45" s="25">
        <v>279.0</v>
      </c>
      <c r="J45" s="24">
        <v>-5.0</v>
      </c>
      <c r="K45" s="26">
        <v>31350.0</v>
      </c>
      <c r="L45" s="25">
        <v>32.0</v>
      </c>
      <c r="M45" s="25">
        <v>52.0</v>
      </c>
      <c r="N45" s="25">
        <v>32.0</v>
      </c>
      <c r="O45" s="25">
        <v>41.0</v>
      </c>
      <c r="P45" s="25">
        <v>37.0</v>
      </c>
      <c r="Q45" s="24" t="s">
        <v>415</v>
      </c>
      <c r="R45" s="27">
        <v>271.8</v>
      </c>
      <c r="S45" s="25">
        <v>66.0</v>
      </c>
      <c r="T45" s="25">
        <v>43.0</v>
      </c>
      <c r="U45" s="24" t="s">
        <v>440</v>
      </c>
      <c r="V45" s="25">
        <v>27.3</v>
      </c>
      <c r="W45" s="25">
        <v>109.0</v>
      </c>
      <c r="X45" s="24" t="s">
        <v>384</v>
      </c>
      <c r="Y45" s="25">
        <v>-2.0</v>
      </c>
      <c r="Z45" s="25">
        <f>+1</f>
        <v>1</v>
      </c>
      <c r="AA45" s="25">
        <v>-4.0</v>
      </c>
      <c r="AB45" s="25">
        <v>0.0</v>
      </c>
      <c r="AC45" s="25">
        <v>17.0</v>
      </c>
      <c r="AD45" s="25">
        <v>43.0</v>
      </c>
      <c r="AE45" s="25">
        <v>12.0</v>
      </c>
      <c r="AF45" s="25">
        <v>0.0</v>
      </c>
      <c r="AG45" s="27">
        <v>67.5</v>
      </c>
    </row>
    <row r="46">
      <c r="A46" s="24" t="s">
        <v>360</v>
      </c>
      <c r="B46" s="24">
        <v>2015.0</v>
      </c>
      <c r="C46" s="24" t="s">
        <v>97</v>
      </c>
      <c r="D46" s="25" t="s">
        <v>366</v>
      </c>
      <c r="E46" s="25">
        <v>68.0</v>
      </c>
      <c r="F46" s="25">
        <v>69.0</v>
      </c>
      <c r="G46" s="25">
        <v>69.0</v>
      </c>
      <c r="H46" s="25">
        <v>70.0</v>
      </c>
      <c r="I46" s="25">
        <v>276.0</v>
      </c>
      <c r="J46" s="24">
        <v>-8.0</v>
      </c>
      <c r="K46" s="26">
        <v>57338.0</v>
      </c>
      <c r="L46" s="25">
        <v>18.0</v>
      </c>
      <c r="M46" s="25">
        <v>34.0</v>
      </c>
      <c r="N46" s="25">
        <v>25.0</v>
      </c>
      <c r="O46" s="25">
        <v>28.0</v>
      </c>
      <c r="P46" s="25">
        <v>38.0</v>
      </c>
      <c r="Q46" s="24" t="s">
        <v>389</v>
      </c>
      <c r="R46" s="27">
        <v>278.3</v>
      </c>
      <c r="S46" s="25">
        <v>54.0</v>
      </c>
      <c r="T46" s="25">
        <v>50.0</v>
      </c>
      <c r="U46" s="24" t="s">
        <v>384</v>
      </c>
      <c r="V46" s="25">
        <v>28.3</v>
      </c>
      <c r="W46" s="25">
        <v>113.0</v>
      </c>
      <c r="X46" s="24" t="s">
        <v>392</v>
      </c>
      <c r="Y46" s="25">
        <f>+2</f>
        <v>2</v>
      </c>
      <c r="Z46" s="25">
        <v>-6.0</v>
      </c>
      <c r="AA46" s="25">
        <v>-4.0</v>
      </c>
      <c r="AB46" s="25">
        <v>0.0</v>
      </c>
      <c r="AC46" s="25">
        <v>13.0</v>
      </c>
      <c r="AD46" s="25">
        <v>54.0</v>
      </c>
      <c r="AE46" s="25">
        <v>5.0</v>
      </c>
      <c r="AF46" s="25">
        <v>0.0</v>
      </c>
      <c r="AG46" s="27">
        <v>66.5</v>
      </c>
    </row>
    <row r="47">
      <c r="A47" s="24" t="s">
        <v>360</v>
      </c>
      <c r="B47" s="24">
        <v>2015.0</v>
      </c>
      <c r="C47" s="24" t="s">
        <v>101</v>
      </c>
      <c r="D47" s="25" t="s">
        <v>390</v>
      </c>
      <c r="E47" s="25">
        <v>68.0</v>
      </c>
      <c r="F47" s="25">
        <v>70.0</v>
      </c>
      <c r="G47" s="25">
        <v>72.0</v>
      </c>
      <c r="H47" s="25">
        <v>67.0</v>
      </c>
      <c r="I47" s="25">
        <v>277.0</v>
      </c>
      <c r="J47" s="24">
        <v>-7.0</v>
      </c>
      <c r="K47" s="26">
        <v>44668.0</v>
      </c>
      <c r="L47" s="25">
        <v>18.0</v>
      </c>
      <c r="M47" s="25">
        <v>38.0</v>
      </c>
      <c r="N47" s="25">
        <v>41.0</v>
      </c>
      <c r="O47" s="25">
        <v>32.0</v>
      </c>
      <c r="P47" s="25">
        <v>34.0</v>
      </c>
      <c r="Q47" s="24" t="s">
        <v>378</v>
      </c>
      <c r="R47" s="27">
        <v>297.5</v>
      </c>
      <c r="S47" s="25">
        <v>18.0</v>
      </c>
      <c r="T47" s="25">
        <v>43.0</v>
      </c>
      <c r="U47" s="24" t="s">
        <v>440</v>
      </c>
      <c r="V47" s="25">
        <v>27.5</v>
      </c>
      <c r="W47" s="25">
        <v>110.0</v>
      </c>
      <c r="X47" s="24" t="s">
        <v>425</v>
      </c>
      <c r="Y47" s="25">
        <f>+1</f>
        <v>1</v>
      </c>
      <c r="Z47" s="25">
        <v>-6.0</v>
      </c>
      <c r="AA47" s="25">
        <v>-2.0</v>
      </c>
      <c r="AB47" s="25">
        <v>0.0</v>
      </c>
      <c r="AC47" s="25">
        <v>14.0</v>
      </c>
      <c r="AD47" s="25">
        <v>51.0</v>
      </c>
      <c r="AE47" s="25">
        <v>7.0</v>
      </c>
      <c r="AF47" s="25">
        <v>0.0</v>
      </c>
      <c r="AG47" s="27">
        <v>66.0</v>
      </c>
    </row>
    <row r="48">
      <c r="A48" s="24" t="s">
        <v>360</v>
      </c>
      <c r="B48" s="24">
        <v>2015.0</v>
      </c>
      <c r="C48" s="24" t="s">
        <v>484</v>
      </c>
      <c r="D48" s="25" t="s">
        <v>417</v>
      </c>
      <c r="E48" s="25">
        <v>74.0</v>
      </c>
      <c r="F48" s="25">
        <v>70.0</v>
      </c>
      <c r="G48" s="25">
        <v>67.0</v>
      </c>
      <c r="H48" s="25">
        <v>72.0</v>
      </c>
      <c r="I48" s="25">
        <v>283.0</v>
      </c>
      <c r="J48" s="24">
        <v>-1.0</v>
      </c>
      <c r="K48" s="26">
        <v>18920.0</v>
      </c>
      <c r="L48" s="25">
        <v>63.0</v>
      </c>
      <c r="M48" s="25">
        <v>62.0</v>
      </c>
      <c r="N48" s="25">
        <v>48.0</v>
      </c>
      <c r="O48" s="25">
        <v>53.0</v>
      </c>
      <c r="P48" s="25">
        <v>38.0</v>
      </c>
      <c r="Q48" s="24" t="s">
        <v>389</v>
      </c>
      <c r="R48" s="27">
        <v>282.4</v>
      </c>
      <c r="S48" s="25">
        <v>44.0</v>
      </c>
      <c r="T48" s="25">
        <v>38.0</v>
      </c>
      <c r="U48" s="24" t="s">
        <v>485</v>
      </c>
      <c r="V48" s="25">
        <v>26.3</v>
      </c>
      <c r="W48" s="25">
        <v>105.0</v>
      </c>
      <c r="X48" s="24" t="s">
        <v>373</v>
      </c>
      <c r="Y48" s="25" t="s">
        <v>304</v>
      </c>
      <c r="Z48" s="25">
        <f>+3</f>
        <v>3</v>
      </c>
      <c r="AA48" s="25">
        <v>-4.0</v>
      </c>
      <c r="AB48" s="25">
        <v>1.0</v>
      </c>
      <c r="AC48" s="25">
        <v>15.0</v>
      </c>
      <c r="AD48" s="25">
        <v>42.0</v>
      </c>
      <c r="AE48" s="25">
        <v>12.0</v>
      </c>
      <c r="AF48" s="25">
        <v>2.0</v>
      </c>
      <c r="AG48" s="27">
        <v>66.0</v>
      </c>
    </row>
    <row r="49">
      <c r="A49" s="24" t="s">
        <v>360</v>
      </c>
      <c r="B49" s="24">
        <v>2015.0</v>
      </c>
      <c r="C49" s="24" t="s">
        <v>126</v>
      </c>
      <c r="D49" s="25" t="s">
        <v>477</v>
      </c>
      <c r="E49" s="25">
        <v>74.0</v>
      </c>
      <c r="F49" s="25">
        <v>67.0</v>
      </c>
      <c r="G49" s="25">
        <v>72.0</v>
      </c>
      <c r="H49" s="25">
        <v>69.0</v>
      </c>
      <c r="I49" s="25">
        <v>282.0</v>
      </c>
      <c r="J49" s="24">
        <v>-2.0</v>
      </c>
      <c r="K49" s="26">
        <v>20584.0</v>
      </c>
      <c r="L49" s="25">
        <v>63.0</v>
      </c>
      <c r="M49" s="25">
        <v>51.0</v>
      </c>
      <c r="N49" s="25">
        <v>54.0</v>
      </c>
      <c r="O49" s="25">
        <v>49.0</v>
      </c>
      <c r="P49" s="25">
        <v>36.0</v>
      </c>
      <c r="Q49" s="24" t="s">
        <v>422</v>
      </c>
      <c r="R49" s="27">
        <v>290.3</v>
      </c>
      <c r="S49" s="25">
        <v>30.0</v>
      </c>
      <c r="T49" s="25">
        <v>49.0</v>
      </c>
      <c r="U49" s="24" t="s">
        <v>389</v>
      </c>
      <c r="V49" s="25">
        <v>29.8</v>
      </c>
      <c r="W49" s="25">
        <v>119.0</v>
      </c>
      <c r="X49" s="24" t="s">
        <v>432</v>
      </c>
      <c r="Y49" s="25">
        <f>+1</f>
        <v>1</v>
      </c>
      <c r="Z49" s="25">
        <f>+2</f>
        <v>2</v>
      </c>
      <c r="AA49" s="25">
        <v>-5.0</v>
      </c>
      <c r="AB49" s="25">
        <v>0.0</v>
      </c>
      <c r="AC49" s="25">
        <v>17.0</v>
      </c>
      <c r="AD49" s="25">
        <v>41.0</v>
      </c>
      <c r="AE49" s="25">
        <v>13.0</v>
      </c>
      <c r="AF49" s="25">
        <v>1.0</v>
      </c>
      <c r="AG49" s="27">
        <v>65.0</v>
      </c>
    </row>
    <row r="50">
      <c r="A50" s="24" t="s">
        <v>360</v>
      </c>
      <c r="B50" s="24">
        <v>2015.0</v>
      </c>
      <c r="C50" s="24" t="s">
        <v>256</v>
      </c>
      <c r="D50" s="25" t="s">
        <v>413</v>
      </c>
      <c r="E50" s="25">
        <v>67.0</v>
      </c>
      <c r="F50" s="25">
        <v>70.0</v>
      </c>
      <c r="G50" s="25">
        <v>73.0</v>
      </c>
      <c r="H50" s="25">
        <v>71.0</v>
      </c>
      <c r="I50" s="25">
        <v>281.0</v>
      </c>
      <c r="J50" s="24">
        <v>-3.0</v>
      </c>
      <c r="K50" s="26">
        <v>23265.0</v>
      </c>
      <c r="L50" s="25">
        <v>11.0</v>
      </c>
      <c r="M50" s="25">
        <v>34.0</v>
      </c>
      <c r="N50" s="25">
        <v>41.0</v>
      </c>
      <c r="O50" s="25">
        <v>47.0</v>
      </c>
      <c r="P50" s="25">
        <v>39.0</v>
      </c>
      <c r="Q50" s="24" t="s">
        <v>384</v>
      </c>
      <c r="R50" s="27">
        <v>281.4</v>
      </c>
      <c r="S50" s="25">
        <v>45.0</v>
      </c>
      <c r="T50" s="25">
        <v>50.0</v>
      </c>
      <c r="U50" s="24" t="s">
        <v>384</v>
      </c>
      <c r="V50" s="25">
        <v>29.5</v>
      </c>
      <c r="W50" s="25">
        <v>118.0</v>
      </c>
      <c r="X50" s="24" t="s">
        <v>440</v>
      </c>
      <c r="Y50" s="25">
        <f>+2</f>
        <v>2</v>
      </c>
      <c r="Z50" s="25">
        <v>-4.0</v>
      </c>
      <c r="AA50" s="25">
        <v>-1.0</v>
      </c>
      <c r="AB50" s="25">
        <v>0.0</v>
      </c>
      <c r="AC50" s="25">
        <v>16.0</v>
      </c>
      <c r="AD50" s="25">
        <v>44.0</v>
      </c>
      <c r="AE50" s="25">
        <v>11.0</v>
      </c>
      <c r="AF50" s="25">
        <v>1.0</v>
      </c>
      <c r="AG50" s="27">
        <v>64.5</v>
      </c>
    </row>
    <row r="51">
      <c r="A51" s="24" t="s">
        <v>360</v>
      </c>
      <c r="B51" s="24">
        <v>2015.0</v>
      </c>
      <c r="C51" s="24" t="s">
        <v>487</v>
      </c>
      <c r="D51" s="25" t="s">
        <v>390</v>
      </c>
      <c r="E51" s="25">
        <v>68.0</v>
      </c>
      <c r="F51" s="25">
        <v>68.0</v>
      </c>
      <c r="G51" s="25">
        <v>69.0</v>
      </c>
      <c r="H51" s="25">
        <v>72.0</v>
      </c>
      <c r="I51" s="25">
        <v>277.0</v>
      </c>
      <c r="J51" s="24">
        <v>-7.0</v>
      </c>
      <c r="K51" s="26">
        <v>44668.0</v>
      </c>
      <c r="L51" s="25">
        <v>18.0</v>
      </c>
      <c r="M51" s="25">
        <v>29.0</v>
      </c>
      <c r="N51" s="25">
        <v>18.0</v>
      </c>
      <c r="O51" s="25">
        <v>32.0</v>
      </c>
      <c r="P51" s="25">
        <v>29.0</v>
      </c>
      <c r="Q51" s="24" t="s">
        <v>432</v>
      </c>
      <c r="R51" s="27">
        <v>288.1</v>
      </c>
      <c r="S51" s="25">
        <v>32.0</v>
      </c>
      <c r="T51" s="25">
        <v>41.0</v>
      </c>
      <c r="U51" s="24" t="s">
        <v>436</v>
      </c>
      <c r="V51" s="25">
        <v>26.8</v>
      </c>
      <c r="W51" s="25">
        <v>107.0</v>
      </c>
      <c r="X51" s="24" t="s">
        <v>401</v>
      </c>
      <c r="Y51" s="25">
        <f>+1</f>
        <v>1</v>
      </c>
      <c r="Z51" s="25">
        <v>-4.0</v>
      </c>
      <c r="AA51" s="25">
        <v>-4.0</v>
      </c>
      <c r="AB51" s="25">
        <v>0.0</v>
      </c>
      <c r="AC51" s="25">
        <v>12.0</v>
      </c>
      <c r="AD51" s="25">
        <v>55.0</v>
      </c>
      <c r="AE51" s="25">
        <v>5.0</v>
      </c>
      <c r="AF51" s="25">
        <v>0.0</v>
      </c>
      <c r="AG51" s="27">
        <v>63.0</v>
      </c>
    </row>
    <row r="52">
      <c r="A52" s="24" t="s">
        <v>360</v>
      </c>
      <c r="B52" s="24">
        <v>2015.0</v>
      </c>
      <c r="C52" s="24" t="s">
        <v>209</v>
      </c>
      <c r="D52" s="25" t="s">
        <v>448</v>
      </c>
      <c r="E52" s="25">
        <v>72.0</v>
      </c>
      <c r="F52" s="25">
        <v>70.0</v>
      </c>
      <c r="G52" s="25">
        <v>71.0</v>
      </c>
      <c r="H52" s="25">
        <v>66.0</v>
      </c>
      <c r="I52" s="25">
        <v>279.0</v>
      </c>
      <c r="J52" s="24">
        <v>-5.0</v>
      </c>
      <c r="K52" s="26">
        <v>31350.0</v>
      </c>
      <c r="L52" s="25">
        <v>50.0</v>
      </c>
      <c r="M52" s="25">
        <v>52.0</v>
      </c>
      <c r="N52" s="25">
        <v>54.0</v>
      </c>
      <c r="O52" s="25">
        <v>41.0</v>
      </c>
      <c r="P52" s="25">
        <v>31.0</v>
      </c>
      <c r="Q52" s="24" t="s">
        <v>417</v>
      </c>
      <c r="R52" s="27">
        <v>279.4</v>
      </c>
      <c r="S52" s="25" t="s">
        <v>423</v>
      </c>
      <c r="T52" s="25">
        <v>45.0</v>
      </c>
      <c r="U52" s="24" t="s">
        <v>428</v>
      </c>
      <c r="V52" s="25">
        <v>27.0</v>
      </c>
      <c r="W52" s="25">
        <v>108.0</v>
      </c>
      <c r="X52" s="24" t="s">
        <v>375</v>
      </c>
      <c r="Y52" s="25" t="s">
        <v>304</v>
      </c>
      <c r="Z52" s="25" t="s">
        <v>304</v>
      </c>
      <c r="AA52" s="25">
        <v>-5.0</v>
      </c>
      <c r="AB52" s="25">
        <v>0.0</v>
      </c>
      <c r="AC52" s="25">
        <v>14.0</v>
      </c>
      <c r="AD52" s="25">
        <v>49.0</v>
      </c>
      <c r="AE52" s="25">
        <v>9.0</v>
      </c>
      <c r="AF52" s="25">
        <v>0.0</v>
      </c>
      <c r="AG52" s="27">
        <v>63.0</v>
      </c>
    </row>
    <row r="53">
      <c r="A53" s="24" t="s">
        <v>360</v>
      </c>
      <c r="B53" s="24">
        <v>2015.0</v>
      </c>
      <c r="C53" s="26" t="s">
        <v>488</v>
      </c>
      <c r="D53" s="25" t="s">
        <v>477</v>
      </c>
      <c r="E53" s="25">
        <v>73.0</v>
      </c>
      <c r="F53" s="25">
        <v>65.0</v>
      </c>
      <c r="G53" s="25">
        <v>70.0</v>
      </c>
      <c r="H53" s="25">
        <v>74.0</v>
      </c>
      <c r="I53" s="25">
        <v>282.0</v>
      </c>
      <c r="J53" s="26">
        <v>-2.0</v>
      </c>
      <c r="K53" s="26">
        <v>20584.0</v>
      </c>
      <c r="L53" s="25">
        <v>60.0</v>
      </c>
      <c r="M53" s="25">
        <v>38.0</v>
      </c>
      <c r="N53" s="25">
        <v>32.0</v>
      </c>
      <c r="O53" s="25">
        <v>49.0</v>
      </c>
      <c r="P53" s="25">
        <v>39.0</v>
      </c>
      <c r="Q53" s="24" t="s">
        <v>384</v>
      </c>
      <c r="R53" s="27">
        <v>276.0</v>
      </c>
      <c r="S53" s="25">
        <v>59.0</v>
      </c>
      <c r="T53" s="25">
        <v>49.0</v>
      </c>
      <c r="U53" s="24" t="s">
        <v>389</v>
      </c>
      <c r="V53" s="25">
        <v>29.8</v>
      </c>
      <c r="W53" s="25">
        <v>119.0</v>
      </c>
      <c r="X53" s="24" t="s">
        <v>432</v>
      </c>
      <c r="Y53" s="25">
        <f>+4</f>
        <v>4</v>
      </c>
      <c r="Z53" s="25">
        <v>-3.0</v>
      </c>
      <c r="AA53" s="25">
        <v>-3.0</v>
      </c>
      <c r="AB53" s="25">
        <v>0.0</v>
      </c>
      <c r="AC53" s="25">
        <v>15.0</v>
      </c>
      <c r="AD53" s="25">
        <v>45.0</v>
      </c>
      <c r="AE53" s="25">
        <v>11.0</v>
      </c>
      <c r="AF53" s="25">
        <v>1.0</v>
      </c>
      <c r="AG53" s="27">
        <v>62.0</v>
      </c>
    </row>
    <row r="54">
      <c r="A54" s="24" t="s">
        <v>360</v>
      </c>
      <c r="B54" s="24">
        <v>2015.0</v>
      </c>
      <c r="C54" s="24" t="s">
        <v>99</v>
      </c>
      <c r="D54" s="25" t="s">
        <v>417</v>
      </c>
      <c r="E54" s="25">
        <v>68.0</v>
      </c>
      <c r="F54" s="25">
        <v>72.0</v>
      </c>
      <c r="G54" s="25">
        <v>71.0</v>
      </c>
      <c r="H54" s="25">
        <v>72.0</v>
      </c>
      <c r="I54" s="25">
        <v>283.0</v>
      </c>
      <c r="J54" s="24">
        <v>-1.0</v>
      </c>
      <c r="K54" s="26">
        <v>18920.0</v>
      </c>
      <c r="L54" s="25">
        <v>18.0</v>
      </c>
      <c r="M54" s="25">
        <v>46.0</v>
      </c>
      <c r="N54" s="25">
        <v>48.0</v>
      </c>
      <c r="O54" s="25">
        <v>53.0</v>
      </c>
      <c r="P54" s="25">
        <v>32.0</v>
      </c>
      <c r="Q54" s="24" t="s">
        <v>424</v>
      </c>
      <c r="R54" s="27">
        <v>286.1</v>
      </c>
      <c r="S54" s="25">
        <v>37.0</v>
      </c>
      <c r="T54" s="25">
        <v>47.0</v>
      </c>
      <c r="U54" s="24" t="s">
        <v>422</v>
      </c>
      <c r="V54" s="25">
        <v>29.5</v>
      </c>
      <c r="W54" s="25">
        <v>118.0</v>
      </c>
      <c r="X54" s="24" t="s">
        <v>440</v>
      </c>
      <c r="Y54" s="25" t="s">
        <v>304</v>
      </c>
      <c r="Z54" s="25" t="s">
        <v>304</v>
      </c>
      <c r="AA54" s="25">
        <v>-1.0</v>
      </c>
      <c r="AB54" s="25">
        <v>0.0</v>
      </c>
      <c r="AC54" s="25">
        <v>16.0</v>
      </c>
      <c r="AD54" s="25">
        <v>43.0</v>
      </c>
      <c r="AE54" s="25">
        <v>11.0</v>
      </c>
      <c r="AF54" s="25">
        <v>2.0</v>
      </c>
      <c r="AG54" s="27">
        <v>62.0</v>
      </c>
    </row>
    <row r="55">
      <c r="A55" s="24" t="s">
        <v>360</v>
      </c>
      <c r="B55" s="24">
        <v>2015.0</v>
      </c>
      <c r="C55" s="24" t="s">
        <v>430</v>
      </c>
      <c r="D55" s="25" t="s">
        <v>477</v>
      </c>
      <c r="E55" s="25">
        <v>71.0</v>
      </c>
      <c r="F55" s="25">
        <v>72.0</v>
      </c>
      <c r="G55" s="25">
        <v>69.0</v>
      </c>
      <c r="H55" s="25">
        <v>70.0</v>
      </c>
      <c r="I55" s="25">
        <v>282.0</v>
      </c>
      <c r="J55" s="24">
        <v>-2.0</v>
      </c>
      <c r="K55" s="26">
        <v>20584.0</v>
      </c>
      <c r="L55" s="25">
        <v>40.0</v>
      </c>
      <c r="M55" s="25">
        <v>56.0</v>
      </c>
      <c r="N55" s="25">
        <v>51.0</v>
      </c>
      <c r="O55" s="25">
        <v>49.0</v>
      </c>
      <c r="P55" s="25">
        <v>39.0</v>
      </c>
      <c r="Q55" s="24" t="s">
        <v>384</v>
      </c>
      <c r="R55" s="27">
        <v>273.3</v>
      </c>
      <c r="S55" s="25" t="s">
        <v>436</v>
      </c>
      <c r="T55" s="25">
        <v>49.0</v>
      </c>
      <c r="U55" s="24" t="s">
        <v>389</v>
      </c>
      <c r="V55" s="25">
        <v>29.3</v>
      </c>
      <c r="W55" s="25">
        <v>117.0</v>
      </c>
      <c r="X55" s="24" t="s">
        <v>398</v>
      </c>
      <c r="Y55" s="25">
        <f t="shared" ref="Y55:Y56" si="1">+2</f>
        <v>2</v>
      </c>
      <c r="Z55" s="25">
        <f>+1</f>
        <v>1</v>
      </c>
      <c r="AA55" s="25">
        <v>-5.0</v>
      </c>
      <c r="AB55" s="25">
        <v>0.0</v>
      </c>
      <c r="AC55" s="25">
        <v>14.0</v>
      </c>
      <c r="AD55" s="25">
        <v>46.0</v>
      </c>
      <c r="AE55" s="25">
        <v>12.0</v>
      </c>
      <c r="AF55" s="25">
        <v>0.0</v>
      </c>
      <c r="AG55" s="27">
        <v>60.0</v>
      </c>
    </row>
    <row r="56">
      <c r="A56" s="24" t="s">
        <v>360</v>
      </c>
      <c r="B56" s="24">
        <v>2015.0</v>
      </c>
      <c r="C56" s="24" t="s">
        <v>67</v>
      </c>
      <c r="D56" s="25" t="s">
        <v>421</v>
      </c>
      <c r="E56" s="25">
        <v>69.0</v>
      </c>
      <c r="F56" s="25">
        <v>71.0</v>
      </c>
      <c r="G56" s="25">
        <v>70.0</v>
      </c>
      <c r="H56" s="25">
        <v>75.0</v>
      </c>
      <c r="I56" s="25">
        <v>285.0</v>
      </c>
      <c r="J56" s="24">
        <f>+1</f>
        <v>1</v>
      </c>
      <c r="K56" s="26">
        <v>18068.0</v>
      </c>
      <c r="L56" s="25">
        <v>29.0</v>
      </c>
      <c r="M56" s="25">
        <v>46.0</v>
      </c>
      <c r="N56" s="25">
        <v>41.0</v>
      </c>
      <c r="O56" s="25">
        <v>60.0</v>
      </c>
      <c r="P56" s="25">
        <v>31.0</v>
      </c>
      <c r="Q56" s="24" t="s">
        <v>417</v>
      </c>
      <c r="R56" s="27">
        <v>298.0</v>
      </c>
      <c r="S56" s="25">
        <v>16.0</v>
      </c>
      <c r="T56" s="25">
        <v>45.0</v>
      </c>
      <c r="U56" s="24" t="s">
        <v>428</v>
      </c>
      <c r="V56" s="25">
        <v>28.3</v>
      </c>
      <c r="W56" s="25">
        <v>113.0</v>
      </c>
      <c r="X56" s="24" t="s">
        <v>392</v>
      </c>
      <c r="Y56" s="25">
        <f t="shared" si="1"/>
        <v>2</v>
      </c>
      <c r="Z56" s="25">
        <f>+3</f>
        <v>3</v>
      </c>
      <c r="AA56" s="25">
        <v>-4.0</v>
      </c>
      <c r="AB56" s="25">
        <v>0.0</v>
      </c>
      <c r="AC56" s="25">
        <v>16.0</v>
      </c>
      <c r="AD56" s="25">
        <v>41.0</v>
      </c>
      <c r="AE56" s="25">
        <v>13.0</v>
      </c>
      <c r="AF56" s="25">
        <v>2.0</v>
      </c>
      <c r="AG56" s="27">
        <v>60.0</v>
      </c>
    </row>
    <row r="57">
      <c r="A57" s="24" t="s">
        <v>360</v>
      </c>
      <c r="B57" s="24">
        <v>2015.0</v>
      </c>
      <c r="C57" s="26" t="s">
        <v>493</v>
      </c>
      <c r="D57" s="25" t="s">
        <v>432</v>
      </c>
      <c r="E57" s="25">
        <v>71.0</v>
      </c>
      <c r="F57" s="25">
        <v>73.0</v>
      </c>
      <c r="G57" s="25">
        <v>71.0</v>
      </c>
      <c r="H57" s="25">
        <v>71.0</v>
      </c>
      <c r="I57" s="25">
        <v>286.0</v>
      </c>
      <c r="J57" s="26">
        <f>+2</f>
        <v>2</v>
      </c>
      <c r="K57" s="26">
        <v>17738.0</v>
      </c>
      <c r="L57" s="25">
        <v>40.0</v>
      </c>
      <c r="M57" s="25">
        <v>62.0</v>
      </c>
      <c r="N57" s="25">
        <v>63.0</v>
      </c>
      <c r="O57" s="25">
        <v>62.0</v>
      </c>
      <c r="P57" s="25">
        <v>44.0</v>
      </c>
      <c r="Q57" s="24" t="s">
        <v>450</v>
      </c>
      <c r="R57" s="27">
        <v>266.9</v>
      </c>
      <c r="S57" s="25">
        <v>68.0</v>
      </c>
      <c r="T57" s="25">
        <v>47.0</v>
      </c>
      <c r="U57" s="24" t="s">
        <v>422</v>
      </c>
      <c r="V57" s="25">
        <v>29.3</v>
      </c>
      <c r="W57" s="25">
        <v>117.0</v>
      </c>
      <c r="X57" s="24" t="s">
        <v>398</v>
      </c>
      <c r="Y57" s="25">
        <f>+5</f>
        <v>5</v>
      </c>
      <c r="Z57" s="25">
        <f>+2</f>
        <v>2</v>
      </c>
      <c r="AA57" s="25">
        <v>-5.0</v>
      </c>
      <c r="AB57" s="25">
        <v>0.0</v>
      </c>
      <c r="AC57" s="25">
        <v>16.0</v>
      </c>
      <c r="AD57" s="25">
        <v>40.0</v>
      </c>
      <c r="AE57" s="25">
        <v>14.0</v>
      </c>
      <c r="AF57" s="25">
        <v>2.0</v>
      </c>
      <c r="AG57" s="27">
        <v>59.0</v>
      </c>
    </row>
    <row r="58">
      <c r="A58" s="24" t="s">
        <v>360</v>
      </c>
      <c r="B58" s="24">
        <v>2015.0</v>
      </c>
      <c r="C58" s="24" t="s">
        <v>61</v>
      </c>
      <c r="D58" s="25" t="s">
        <v>417</v>
      </c>
      <c r="E58" s="25">
        <v>70.0</v>
      </c>
      <c r="F58" s="25">
        <v>68.0</v>
      </c>
      <c r="G58" s="25">
        <v>74.0</v>
      </c>
      <c r="H58" s="25">
        <v>71.0</v>
      </c>
      <c r="I58" s="25">
        <v>283.0</v>
      </c>
      <c r="J58" s="24">
        <v>-1.0</v>
      </c>
      <c r="K58" s="26">
        <v>18920.0</v>
      </c>
      <c r="L58" s="25">
        <v>32.0</v>
      </c>
      <c r="M58" s="25">
        <v>38.0</v>
      </c>
      <c r="N58" s="25">
        <v>51.0</v>
      </c>
      <c r="O58" s="25">
        <v>53.0</v>
      </c>
      <c r="P58" s="25">
        <v>36.0</v>
      </c>
      <c r="Q58" s="24" t="s">
        <v>422</v>
      </c>
      <c r="R58" s="27">
        <v>280.3</v>
      </c>
      <c r="S58" s="25" t="s">
        <v>477</v>
      </c>
      <c r="T58" s="25">
        <v>42.0</v>
      </c>
      <c r="U58" s="24" t="s">
        <v>421</v>
      </c>
      <c r="V58" s="25">
        <v>27.3</v>
      </c>
      <c r="W58" s="25">
        <v>109.0</v>
      </c>
      <c r="X58" s="24" t="s">
        <v>384</v>
      </c>
      <c r="Y58" s="25">
        <f>+4</f>
        <v>4</v>
      </c>
      <c r="Z58" s="25">
        <v>-1.0</v>
      </c>
      <c r="AA58" s="25">
        <v>-4.0</v>
      </c>
      <c r="AB58" s="25">
        <v>0.0</v>
      </c>
      <c r="AC58" s="25">
        <v>14.0</v>
      </c>
      <c r="AD58" s="25">
        <v>46.0</v>
      </c>
      <c r="AE58" s="25">
        <v>11.0</v>
      </c>
      <c r="AF58" s="25">
        <v>1.0</v>
      </c>
      <c r="AG58" s="27">
        <v>58.5</v>
      </c>
    </row>
    <row r="59">
      <c r="A59" s="24" t="s">
        <v>360</v>
      </c>
      <c r="B59" s="24">
        <v>2015.0</v>
      </c>
      <c r="C59" s="24" t="s">
        <v>90</v>
      </c>
      <c r="D59" s="25" t="s">
        <v>417</v>
      </c>
      <c r="E59" s="25">
        <v>66.0</v>
      </c>
      <c r="F59" s="25">
        <v>69.0</v>
      </c>
      <c r="G59" s="25">
        <v>72.0</v>
      </c>
      <c r="H59" s="25">
        <v>76.0</v>
      </c>
      <c r="I59" s="25">
        <v>283.0</v>
      </c>
      <c r="J59" s="24">
        <v>-1.0</v>
      </c>
      <c r="K59" s="26">
        <v>18920.0</v>
      </c>
      <c r="L59" s="25">
        <v>8.0</v>
      </c>
      <c r="M59" s="25">
        <v>19.0</v>
      </c>
      <c r="N59" s="25">
        <v>27.0</v>
      </c>
      <c r="O59" s="25">
        <v>53.0</v>
      </c>
      <c r="P59" s="25">
        <v>40.0</v>
      </c>
      <c r="Q59" s="24" t="s">
        <v>447</v>
      </c>
      <c r="R59" s="27">
        <v>286.0</v>
      </c>
      <c r="S59" s="25">
        <v>38.0</v>
      </c>
      <c r="T59" s="25">
        <v>49.0</v>
      </c>
      <c r="U59" s="24" t="s">
        <v>389</v>
      </c>
      <c r="V59" s="25">
        <v>29.8</v>
      </c>
      <c r="W59" s="25">
        <v>119.0</v>
      </c>
      <c r="X59" s="24" t="s">
        <v>432</v>
      </c>
      <c r="Y59" s="25">
        <f>+2</f>
        <v>2</v>
      </c>
      <c r="Z59" s="25">
        <v>-6.0</v>
      </c>
      <c r="AA59" s="25">
        <f>+3</f>
        <v>3</v>
      </c>
      <c r="AB59" s="25">
        <v>0.0</v>
      </c>
      <c r="AC59" s="25">
        <v>13.0</v>
      </c>
      <c r="AD59" s="25">
        <v>47.0</v>
      </c>
      <c r="AE59" s="25">
        <v>12.0</v>
      </c>
      <c r="AF59" s="25">
        <v>0.0</v>
      </c>
      <c r="AG59" s="27">
        <v>56.5</v>
      </c>
    </row>
    <row r="60">
      <c r="A60" s="24" t="s">
        <v>360</v>
      </c>
      <c r="B60" s="24">
        <v>2015.0</v>
      </c>
      <c r="C60" s="24" t="s">
        <v>499</v>
      </c>
      <c r="D60" s="25">
        <v>59.0</v>
      </c>
      <c r="E60" s="25">
        <v>72.0</v>
      </c>
      <c r="F60" s="25">
        <v>71.0</v>
      </c>
      <c r="G60" s="25">
        <v>71.0</v>
      </c>
      <c r="H60" s="25">
        <v>70.0</v>
      </c>
      <c r="I60" s="25">
        <v>284.0</v>
      </c>
      <c r="J60" s="24" t="s">
        <v>304</v>
      </c>
      <c r="K60" s="26">
        <v>18315.0</v>
      </c>
      <c r="L60" s="25">
        <v>50.0</v>
      </c>
      <c r="M60" s="25">
        <v>56.0</v>
      </c>
      <c r="N60" s="25">
        <v>59.0</v>
      </c>
      <c r="O60" s="25">
        <v>59.0</v>
      </c>
      <c r="P60" s="25">
        <v>32.0</v>
      </c>
      <c r="Q60" s="24" t="s">
        <v>424</v>
      </c>
      <c r="R60" s="27">
        <v>291.1</v>
      </c>
      <c r="S60" s="25">
        <v>29.0</v>
      </c>
      <c r="T60" s="25">
        <v>49.0</v>
      </c>
      <c r="U60" s="24" t="s">
        <v>389</v>
      </c>
      <c r="V60" s="25">
        <v>29.5</v>
      </c>
      <c r="W60" s="25">
        <v>118.0</v>
      </c>
      <c r="X60" s="24" t="s">
        <v>440</v>
      </c>
      <c r="Y60" s="25" t="s">
        <v>304</v>
      </c>
      <c r="Z60" s="25">
        <f>+3</f>
        <v>3</v>
      </c>
      <c r="AA60" s="25">
        <v>-3.0</v>
      </c>
      <c r="AB60" s="25">
        <v>0.0</v>
      </c>
      <c r="AC60" s="25">
        <v>13.0</v>
      </c>
      <c r="AD60" s="25">
        <v>47.0</v>
      </c>
      <c r="AE60" s="25">
        <v>11.0</v>
      </c>
      <c r="AF60" s="25">
        <v>1.0</v>
      </c>
      <c r="AG60" s="27">
        <v>56.0</v>
      </c>
    </row>
    <row r="61">
      <c r="A61" s="24" t="s">
        <v>360</v>
      </c>
      <c r="B61" s="24">
        <v>2015.0</v>
      </c>
      <c r="C61" s="24" t="s">
        <v>501</v>
      </c>
      <c r="D61" s="25" t="s">
        <v>432</v>
      </c>
      <c r="E61" s="25">
        <v>73.0</v>
      </c>
      <c r="F61" s="25">
        <v>70.0</v>
      </c>
      <c r="G61" s="25">
        <v>71.0</v>
      </c>
      <c r="H61" s="25">
        <v>72.0</v>
      </c>
      <c r="I61" s="25">
        <v>286.0</v>
      </c>
      <c r="J61" s="24">
        <f>+2</f>
        <v>2</v>
      </c>
      <c r="K61" s="26">
        <v>17738.0</v>
      </c>
      <c r="L61" s="25">
        <v>60.0</v>
      </c>
      <c r="M61" s="25">
        <v>56.0</v>
      </c>
      <c r="N61" s="25">
        <v>59.0</v>
      </c>
      <c r="O61" s="25">
        <v>62.0</v>
      </c>
      <c r="P61" s="25">
        <v>34.0</v>
      </c>
      <c r="Q61" s="24" t="s">
        <v>378</v>
      </c>
      <c r="R61" s="27">
        <v>286.4</v>
      </c>
      <c r="S61" s="25" t="s">
        <v>467</v>
      </c>
      <c r="T61" s="25">
        <v>47.0</v>
      </c>
      <c r="U61" s="24" t="s">
        <v>422</v>
      </c>
      <c r="V61" s="25">
        <v>29.5</v>
      </c>
      <c r="W61" s="25">
        <v>118.0</v>
      </c>
      <c r="X61" s="24" t="s">
        <v>440</v>
      </c>
      <c r="Y61" s="25">
        <f>+4</f>
        <v>4</v>
      </c>
      <c r="Z61" s="25">
        <f t="shared" ref="Z61:Z63" si="2">+1</f>
        <v>1</v>
      </c>
      <c r="AA61" s="25">
        <v>-3.0</v>
      </c>
      <c r="AB61" s="25">
        <v>0.0</v>
      </c>
      <c r="AC61" s="25">
        <v>13.0</v>
      </c>
      <c r="AD61" s="25">
        <v>48.0</v>
      </c>
      <c r="AE61" s="25">
        <v>8.0</v>
      </c>
      <c r="AF61" s="25">
        <v>3.0</v>
      </c>
      <c r="AG61" s="27">
        <v>56.0</v>
      </c>
    </row>
    <row r="62">
      <c r="A62" s="24" t="s">
        <v>360</v>
      </c>
      <c r="B62" s="24">
        <v>2015.0</v>
      </c>
      <c r="C62" s="24" t="s">
        <v>145</v>
      </c>
      <c r="D62" s="25" t="s">
        <v>417</v>
      </c>
      <c r="E62" s="25">
        <v>72.0</v>
      </c>
      <c r="F62" s="25">
        <v>71.0</v>
      </c>
      <c r="G62" s="25">
        <v>70.0</v>
      </c>
      <c r="H62" s="25">
        <v>70.0</v>
      </c>
      <c r="I62" s="25">
        <v>283.0</v>
      </c>
      <c r="J62" s="24">
        <v>-1.0</v>
      </c>
      <c r="K62" s="26">
        <v>18920.0</v>
      </c>
      <c r="L62" s="25">
        <v>50.0</v>
      </c>
      <c r="M62" s="25">
        <v>56.0</v>
      </c>
      <c r="N62" s="25">
        <v>54.0</v>
      </c>
      <c r="O62" s="25">
        <v>53.0</v>
      </c>
      <c r="P62" s="25">
        <v>31.0</v>
      </c>
      <c r="Q62" s="24" t="s">
        <v>417</v>
      </c>
      <c r="R62" s="27">
        <v>294.5</v>
      </c>
      <c r="S62" s="25">
        <v>23.0</v>
      </c>
      <c r="T62" s="25">
        <v>50.0</v>
      </c>
      <c r="U62" s="24" t="s">
        <v>384</v>
      </c>
      <c r="V62" s="25">
        <v>30.5</v>
      </c>
      <c r="W62" s="25">
        <v>122.0</v>
      </c>
      <c r="X62" s="24">
        <v>69.0</v>
      </c>
      <c r="Y62" s="25">
        <f t="shared" ref="Y62:Y63" si="3">+2</f>
        <v>2</v>
      </c>
      <c r="Z62" s="25">
        <f t="shared" si="2"/>
        <v>1</v>
      </c>
      <c r="AA62" s="25">
        <v>-4.0</v>
      </c>
      <c r="AB62" s="25">
        <v>0.0</v>
      </c>
      <c r="AC62" s="25">
        <v>12.0</v>
      </c>
      <c r="AD62" s="25">
        <v>49.0</v>
      </c>
      <c r="AE62" s="25">
        <v>11.0</v>
      </c>
      <c r="AF62" s="25">
        <v>0.0</v>
      </c>
      <c r="AG62" s="27">
        <v>55.0</v>
      </c>
    </row>
    <row r="63">
      <c r="A63" s="24" t="s">
        <v>360</v>
      </c>
      <c r="B63" s="24">
        <v>2015.0</v>
      </c>
      <c r="C63" s="24" t="s">
        <v>504</v>
      </c>
      <c r="D63" s="25" t="s">
        <v>383</v>
      </c>
      <c r="E63" s="25">
        <v>71.0</v>
      </c>
      <c r="F63" s="25">
        <v>71.0</v>
      </c>
      <c r="G63" s="25">
        <v>71.0</v>
      </c>
      <c r="H63" s="25">
        <v>74.0</v>
      </c>
      <c r="I63" s="25">
        <v>287.0</v>
      </c>
      <c r="J63" s="24">
        <f t="shared" ref="J63:J64" si="4">+3</f>
        <v>3</v>
      </c>
      <c r="K63" s="26">
        <v>17408.0</v>
      </c>
      <c r="L63" s="25">
        <v>40.0</v>
      </c>
      <c r="M63" s="25">
        <v>52.0</v>
      </c>
      <c r="N63" s="25">
        <v>54.0</v>
      </c>
      <c r="O63" s="25">
        <v>64.0</v>
      </c>
      <c r="P63" s="25">
        <v>39.0</v>
      </c>
      <c r="Q63" s="24" t="s">
        <v>384</v>
      </c>
      <c r="R63" s="27">
        <v>273.3</v>
      </c>
      <c r="S63" s="25" t="s">
        <v>436</v>
      </c>
      <c r="T63" s="25">
        <v>47.0</v>
      </c>
      <c r="U63" s="24" t="s">
        <v>422</v>
      </c>
      <c r="V63" s="25">
        <v>30.3</v>
      </c>
      <c r="W63" s="25">
        <v>121.0</v>
      </c>
      <c r="X63" s="24">
        <v>68.0</v>
      </c>
      <c r="Y63" s="25">
        <f t="shared" si="3"/>
        <v>2</v>
      </c>
      <c r="Z63" s="25">
        <f t="shared" si="2"/>
        <v>1</v>
      </c>
      <c r="AA63" s="25" t="s">
        <v>304</v>
      </c>
      <c r="AB63" s="25">
        <v>0.0</v>
      </c>
      <c r="AC63" s="25">
        <v>14.0</v>
      </c>
      <c r="AD63" s="25">
        <v>41.0</v>
      </c>
      <c r="AE63" s="25">
        <v>17.0</v>
      </c>
      <c r="AF63" s="25">
        <v>0.0</v>
      </c>
      <c r="AG63" s="27">
        <v>54.0</v>
      </c>
    </row>
    <row r="64">
      <c r="A64" s="24" t="s">
        <v>360</v>
      </c>
      <c r="B64" s="24">
        <v>2015.0</v>
      </c>
      <c r="C64" s="24" t="s">
        <v>134</v>
      </c>
      <c r="D64" s="25" t="s">
        <v>383</v>
      </c>
      <c r="E64" s="25">
        <v>71.0</v>
      </c>
      <c r="F64" s="25">
        <v>76.0</v>
      </c>
      <c r="G64" s="25">
        <v>71.0</v>
      </c>
      <c r="H64" s="25">
        <v>69.0</v>
      </c>
      <c r="I64" s="25">
        <v>287.0</v>
      </c>
      <c r="J64" s="24">
        <f t="shared" si="4"/>
        <v>3</v>
      </c>
      <c r="K64" s="26">
        <v>17408.0</v>
      </c>
      <c r="L64" s="25">
        <v>40.0</v>
      </c>
      <c r="M64" s="25">
        <v>67.0</v>
      </c>
      <c r="N64" s="25">
        <v>67.0</v>
      </c>
      <c r="O64" s="25">
        <v>64.0</v>
      </c>
      <c r="P64" s="25">
        <v>40.0</v>
      </c>
      <c r="Q64" s="24" t="s">
        <v>447</v>
      </c>
      <c r="R64" s="27">
        <v>277.5</v>
      </c>
      <c r="S64" s="25">
        <v>55.0</v>
      </c>
      <c r="T64" s="25">
        <v>45.0</v>
      </c>
      <c r="U64" s="24" t="s">
        <v>428</v>
      </c>
      <c r="V64" s="25">
        <v>29.8</v>
      </c>
      <c r="W64" s="25">
        <v>119.0</v>
      </c>
      <c r="X64" s="24" t="s">
        <v>432</v>
      </c>
      <c r="Y64" s="25">
        <v>-2.0</v>
      </c>
      <c r="Z64" s="25">
        <f>+4</f>
        <v>4</v>
      </c>
      <c r="AA64" s="25">
        <f>+1</f>
        <v>1</v>
      </c>
      <c r="AB64" s="25">
        <v>0.0</v>
      </c>
      <c r="AC64" s="25">
        <v>12.0</v>
      </c>
      <c r="AD64" s="25">
        <v>47.0</v>
      </c>
      <c r="AE64" s="25">
        <v>11.0</v>
      </c>
      <c r="AF64" s="25">
        <v>2.0</v>
      </c>
      <c r="AG64" s="27">
        <v>52.0</v>
      </c>
    </row>
    <row r="65">
      <c r="A65" s="24" t="s">
        <v>360</v>
      </c>
      <c r="B65" s="24">
        <v>2015.0</v>
      </c>
      <c r="C65" s="24" t="s">
        <v>505</v>
      </c>
      <c r="D65" s="25" t="s">
        <v>417</v>
      </c>
      <c r="E65" s="25">
        <v>70.0</v>
      </c>
      <c r="F65" s="25">
        <v>70.0</v>
      </c>
      <c r="G65" s="25">
        <v>74.0</v>
      </c>
      <c r="H65" s="25">
        <v>69.0</v>
      </c>
      <c r="I65" s="25">
        <v>283.0</v>
      </c>
      <c r="J65" s="24">
        <v>-1.0</v>
      </c>
      <c r="K65" s="26">
        <v>18920.0</v>
      </c>
      <c r="L65" s="25">
        <v>32.0</v>
      </c>
      <c r="M65" s="25">
        <v>46.0</v>
      </c>
      <c r="N65" s="25">
        <v>59.0</v>
      </c>
      <c r="O65" s="25">
        <v>53.0</v>
      </c>
      <c r="P65" s="25">
        <v>42.0</v>
      </c>
      <c r="Q65" s="24" t="s">
        <v>373</v>
      </c>
      <c r="R65" s="27">
        <v>264.9</v>
      </c>
      <c r="S65" s="25">
        <v>69.0</v>
      </c>
      <c r="T65" s="25">
        <v>46.0</v>
      </c>
      <c r="U65" s="24" t="s">
        <v>431</v>
      </c>
      <c r="V65" s="25">
        <v>29.0</v>
      </c>
      <c r="W65" s="25">
        <v>116.0</v>
      </c>
      <c r="X65" s="24" t="s">
        <v>417</v>
      </c>
      <c r="Y65" s="25" t="s">
        <v>304</v>
      </c>
      <c r="Z65" s="25">
        <f>+1</f>
        <v>1</v>
      </c>
      <c r="AA65" s="25">
        <v>-2.0</v>
      </c>
      <c r="AB65" s="25">
        <v>0.0</v>
      </c>
      <c r="AC65" s="25">
        <v>9.0</v>
      </c>
      <c r="AD65" s="25">
        <v>55.0</v>
      </c>
      <c r="AE65" s="25">
        <v>8.0</v>
      </c>
      <c r="AF65" s="25">
        <v>0.0</v>
      </c>
      <c r="AG65" s="27">
        <v>50.5</v>
      </c>
    </row>
    <row r="66">
      <c r="A66" s="24" t="s">
        <v>360</v>
      </c>
      <c r="B66" s="24">
        <v>2015.0</v>
      </c>
      <c r="C66" s="24" t="s">
        <v>400</v>
      </c>
      <c r="D66" s="25" t="s">
        <v>421</v>
      </c>
      <c r="E66" s="25">
        <v>72.0</v>
      </c>
      <c r="F66" s="25">
        <v>72.0</v>
      </c>
      <c r="G66" s="25">
        <v>71.0</v>
      </c>
      <c r="H66" s="25">
        <v>70.0</v>
      </c>
      <c r="I66" s="25">
        <v>285.0</v>
      </c>
      <c r="J66" s="24">
        <f>+1</f>
        <v>1</v>
      </c>
      <c r="K66" s="26">
        <v>18068.0</v>
      </c>
      <c r="L66" s="25">
        <v>50.0</v>
      </c>
      <c r="M66" s="25">
        <v>62.0</v>
      </c>
      <c r="N66" s="25">
        <v>63.0</v>
      </c>
      <c r="O66" s="25">
        <v>60.0</v>
      </c>
      <c r="P66" s="25">
        <v>42.0</v>
      </c>
      <c r="Q66" s="24" t="s">
        <v>373</v>
      </c>
      <c r="R66" s="27">
        <v>280.3</v>
      </c>
      <c r="S66" s="25" t="s">
        <v>477</v>
      </c>
      <c r="T66" s="25">
        <v>48.0</v>
      </c>
      <c r="U66" s="24" t="s">
        <v>442</v>
      </c>
      <c r="V66" s="25">
        <v>30.0</v>
      </c>
      <c r="W66" s="25">
        <v>120.0</v>
      </c>
      <c r="X66" s="24">
        <v>67.0</v>
      </c>
      <c r="Y66" s="25">
        <f>+5</f>
        <v>5</v>
      </c>
      <c r="Z66" s="25" t="s">
        <v>304</v>
      </c>
      <c r="AA66" s="25">
        <v>-4.0</v>
      </c>
      <c r="AB66" s="25">
        <v>0.0</v>
      </c>
      <c r="AC66" s="25">
        <v>10.0</v>
      </c>
      <c r="AD66" s="25">
        <v>52.0</v>
      </c>
      <c r="AE66" s="25">
        <v>9.0</v>
      </c>
      <c r="AF66" s="25">
        <v>1.0</v>
      </c>
      <c r="AG66" s="27">
        <v>50.5</v>
      </c>
    </row>
    <row r="67">
      <c r="A67" s="24" t="s">
        <v>360</v>
      </c>
      <c r="B67" s="24">
        <v>2015.0</v>
      </c>
      <c r="C67" s="24" t="s">
        <v>419</v>
      </c>
      <c r="D67" s="25">
        <v>66.0</v>
      </c>
      <c r="E67" s="25">
        <v>71.0</v>
      </c>
      <c r="F67" s="25">
        <v>77.0</v>
      </c>
      <c r="G67" s="25">
        <v>69.0</v>
      </c>
      <c r="H67" s="25">
        <v>72.0</v>
      </c>
      <c r="I67" s="25">
        <v>289.0</v>
      </c>
      <c r="J67" s="24">
        <f>+5</f>
        <v>5</v>
      </c>
      <c r="K67" s="26">
        <v>17160.0</v>
      </c>
      <c r="L67" s="25">
        <v>40.0</v>
      </c>
      <c r="M67" s="25">
        <v>68.0</v>
      </c>
      <c r="N67" s="25">
        <v>65.0</v>
      </c>
      <c r="O67" s="25">
        <v>66.0</v>
      </c>
      <c r="P67" s="25">
        <v>28.0</v>
      </c>
      <c r="Q67" s="24" t="s">
        <v>438</v>
      </c>
      <c r="R67" s="27">
        <v>276.9</v>
      </c>
      <c r="S67" s="25" t="s">
        <v>491</v>
      </c>
      <c r="T67" s="25">
        <v>45.0</v>
      </c>
      <c r="U67" s="24" t="s">
        <v>428</v>
      </c>
      <c r="V67" s="25">
        <v>28.5</v>
      </c>
      <c r="W67" s="25">
        <v>114.0</v>
      </c>
      <c r="X67" s="24" t="s">
        <v>395</v>
      </c>
      <c r="Y67" s="25" t="s">
        <v>304</v>
      </c>
      <c r="Z67" s="25">
        <f>+7</f>
        <v>7</v>
      </c>
      <c r="AA67" s="25">
        <v>-2.0</v>
      </c>
      <c r="AB67" s="25">
        <v>0.0</v>
      </c>
      <c r="AC67" s="25">
        <v>12.0</v>
      </c>
      <c r="AD67" s="25">
        <v>45.0</v>
      </c>
      <c r="AE67" s="25">
        <v>13.0</v>
      </c>
      <c r="AF67" s="25">
        <v>2.0</v>
      </c>
      <c r="AG67" s="27">
        <v>50.0</v>
      </c>
    </row>
    <row r="68">
      <c r="A68" s="24" t="s">
        <v>360</v>
      </c>
      <c r="B68" s="24">
        <v>2015.0</v>
      </c>
      <c r="C68" s="24" t="s">
        <v>503</v>
      </c>
      <c r="D68" s="25" t="s">
        <v>485</v>
      </c>
      <c r="E68" s="25">
        <v>73.0</v>
      </c>
      <c r="F68" s="25">
        <v>71.0</v>
      </c>
      <c r="G68" s="25">
        <v>80.0</v>
      </c>
      <c r="H68" s="25">
        <v>71.0</v>
      </c>
      <c r="I68" s="25">
        <v>295.0</v>
      </c>
      <c r="J68" s="24">
        <f>+11</f>
        <v>11</v>
      </c>
      <c r="K68" s="26">
        <v>16748.0</v>
      </c>
      <c r="L68" s="25">
        <v>60.0</v>
      </c>
      <c r="M68" s="25">
        <v>62.0</v>
      </c>
      <c r="N68" s="25">
        <v>69.0</v>
      </c>
      <c r="O68" s="25">
        <v>68.0</v>
      </c>
      <c r="P68" s="25">
        <v>30.0</v>
      </c>
      <c r="Q68" s="24" t="s">
        <v>465</v>
      </c>
      <c r="R68" s="27">
        <v>278.9</v>
      </c>
      <c r="S68" s="25">
        <v>53.0</v>
      </c>
      <c r="T68" s="25">
        <v>38.0</v>
      </c>
      <c r="U68" s="24" t="s">
        <v>485</v>
      </c>
      <c r="V68" s="25">
        <v>28.5</v>
      </c>
      <c r="W68" s="25">
        <v>114.0</v>
      </c>
      <c r="X68" s="24" t="s">
        <v>395</v>
      </c>
      <c r="Y68" s="25">
        <f t="shared" ref="Y68:Y70" si="5">+3</f>
        <v>3</v>
      </c>
      <c r="Z68" s="25">
        <f>+9</f>
        <v>9</v>
      </c>
      <c r="AA68" s="25">
        <v>-1.0</v>
      </c>
      <c r="AB68" s="25">
        <v>0.0</v>
      </c>
      <c r="AC68" s="25">
        <v>11.0</v>
      </c>
      <c r="AD68" s="25">
        <v>42.0</v>
      </c>
      <c r="AE68" s="25">
        <v>16.0</v>
      </c>
      <c r="AF68" s="25">
        <v>3.0</v>
      </c>
      <c r="AG68" s="27">
        <v>43.0</v>
      </c>
    </row>
    <row r="69">
      <c r="A69" s="24" t="s">
        <v>360</v>
      </c>
      <c r="B69" s="24">
        <v>2015.0</v>
      </c>
      <c r="C69" s="24" t="s">
        <v>507</v>
      </c>
      <c r="D69" s="25">
        <v>67.0</v>
      </c>
      <c r="E69" s="25">
        <v>72.0</v>
      </c>
      <c r="F69" s="25">
        <v>73.0</v>
      </c>
      <c r="G69" s="25">
        <v>73.0</v>
      </c>
      <c r="H69" s="25">
        <v>72.0</v>
      </c>
      <c r="I69" s="25">
        <v>290.0</v>
      </c>
      <c r="J69" s="24">
        <f>+6</f>
        <v>6</v>
      </c>
      <c r="K69" s="26">
        <v>16995.0</v>
      </c>
      <c r="L69" s="25">
        <v>50.0</v>
      </c>
      <c r="M69" s="25">
        <v>66.0</v>
      </c>
      <c r="N69" s="25">
        <v>67.0</v>
      </c>
      <c r="O69" s="25">
        <v>67.0</v>
      </c>
      <c r="P69" s="25">
        <v>37.0</v>
      </c>
      <c r="Q69" s="24" t="s">
        <v>415</v>
      </c>
      <c r="R69" s="27">
        <v>292.0</v>
      </c>
      <c r="S69" s="25">
        <v>27.0</v>
      </c>
      <c r="T69" s="25">
        <v>42.0</v>
      </c>
      <c r="U69" s="24" t="s">
        <v>421</v>
      </c>
      <c r="V69" s="25">
        <v>29.8</v>
      </c>
      <c r="W69" s="25">
        <v>119.0</v>
      </c>
      <c r="X69" s="24" t="s">
        <v>432</v>
      </c>
      <c r="Y69" s="25">
        <f t="shared" si="5"/>
        <v>3</v>
      </c>
      <c r="Z69" s="25">
        <f>+5</f>
        <v>5</v>
      </c>
      <c r="AA69" s="25">
        <v>-2.0</v>
      </c>
      <c r="AB69" s="25">
        <v>0.0</v>
      </c>
      <c r="AC69" s="25">
        <v>8.0</v>
      </c>
      <c r="AD69" s="25">
        <v>51.0</v>
      </c>
      <c r="AE69" s="25">
        <v>12.0</v>
      </c>
      <c r="AF69" s="25">
        <v>1.0</v>
      </c>
      <c r="AG69" s="27">
        <v>42.5</v>
      </c>
    </row>
    <row r="70">
      <c r="A70" s="24" t="s">
        <v>360</v>
      </c>
      <c r="B70" s="24">
        <v>2015.0</v>
      </c>
      <c r="C70" s="24" t="s">
        <v>508</v>
      </c>
      <c r="D70" s="25" t="s">
        <v>485</v>
      </c>
      <c r="E70" s="25">
        <v>77.0</v>
      </c>
      <c r="F70" s="25">
        <v>71.0</v>
      </c>
      <c r="G70" s="25">
        <v>69.0</v>
      </c>
      <c r="H70" s="25">
        <v>78.0</v>
      </c>
      <c r="I70" s="25">
        <v>295.0</v>
      </c>
      <c r="J70" s="24">
        <f>+11</f>
        <v>11</v>
      </c>
      <c r="K70" s="26">
        <v>16748.0</v>
      </c>
      <c r="L70" s="25">
        <v>69.0</v>
      </c>
      <c r="M70" s="25">
        <v>68.0</v>
      </c>
      <c r="N70" s="25">
        <v>65.0</v>
      </c>
      <c r="O70" s="25">
        <v>68.0</v>
      </c>
      <c r="P70" s="25">
        <v>40.0</v>
      </c>
      <c r="Q70" s="24" t="s">
        <v>447</v>
      </c>
      <c r="R70" s="27">
        <v>276.9</v>
      </c>
      <c r="S70" s="25" t="s">
        <v>491</v>
      </c>
      <c r="T70" s="25">
        <v>40.0</v>
      </c>
      <c r="U70" s="24">
        <v>66.0</v>
      </c>
      <c r="V70" s="25">
        <v>28.8</v>
      </c>
      <c r="W70" s="25">
        <v>115.0</v>
      </c>
      <c r="X70" s="24" t="s">
        <v>413</v>
      </c>
      <c r="Y70" s="25">
        <f t="shared" si="5"/>
        <v>3</v>
      </c>
      <c r="Z70" s="25">
        <f>+6</f>
        <v>6</v>
      </c>
      <c r="AA70" s="25">
        <f>+2</f>
        <v>2</v>
      </c>
      <c r="AB70" s="25">
        <v>0.0</v>
      </c>
      <c r="AC70" s="25">
        <v>9.0</v>
      </c>
      <c r="AD70" s="25">
        <v>48.0</v>
      </c>
      <c r="AE70" s="25">
        <v>10.0</v>
      </c>
      <c r="AF70" s="25">
        <v>5.0</v>
      </c>
      <c r="AG70" s="27">
        <v>41.0</v>
      </c>
    </row>
    <row r="71">
      <c r="A71" s="24" t="s">
        <v>360</v>
      </c>
      <c r="B71" s="24">
        <v>2015.0</v>
      </c>
      <c r="C71" s="24" t="s">
        <v>459</v>
      </c>
      <c r="D71" s="25" t="s">
        <v>495</v>
      </c>
      <c r="E71" s="25">
        <v>0.0</v>
      </c>
      <c r="F71" s="25">
        <v>0.0</v>
      </c>
      <c r="G71" s="25">
        <v>0.0</v>
      </c>
      <c r="H71" s="25">
        <v>0.0</v>
      </c>
      <c r="I71" s="25">
        <v>0.0</v>
      </c>
      <c r="J71" s="24" t="s">
        <v>304</v>
      </c>
      <c r="K71" s="26">
        <v>0.0</v>
      </c>
      <c r="L71" s="25">
        <v>0.0</v>
      </c>
      <c r="M71" s="25">
        <v>0.0</v>
      </c>
      <c r="N71" s="25">
        <v>0.0</v>
      </c>
      <c r="O71" s="25">
        <v>0.0</v>
      </c>
      <c r="P71" s="25">
        <v>0.0</v>
      </c>
      <c r="Q71" s="24">
        <v>0.0</v>
      </c>
      <c r="R71" s="27">
        <v>0.0</v>
      </c>
      <c r="S71" s="25">
        <v>0.0</v>
      </c>
      <c r="T71" s="25">
        <v>0.0</v>
      </c>
      <c r="U71" s="24">
        <v>0.0</v>
      </c>
      <c r="V71" s="25">
        <v>0.0</v>
      </c>
      <c r="W71" s="25">
        <v>0.0</v>
      </c>
      <c r="X71" s="24">
        <v>0.0</v>
      </c>
      <c r="Y71" s="25" t="s">
        <v>304</v>
      </c>
      <c r="Z71" s="25" t="s">
        <v>304</v>
      </c>
      <c r="AA71" s="25" t="s">
        <v>304</v>
      </c>
      <c r="AB71" s="25">
        <v>0.0</v>
      </c>
      <c r="AC71" s="25">
        <v>0.0</v>
      </c>
      <c r="AD71" s="25">
        <v>0.0</v>
      </c>
      <c r="AE71" s="25">
        <v>0.0</v>
      </c>
      <c r="AF71" s="25">
        <v>0.0</v>
      </c>
      <c r="AG71" s="27">
        <v>0.0</v>
      </c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8.0"/>
    <col customWidth="1" min="2" max="2" width="5.29"/>
    <col customWidth="1" min="3" max="3" width="17.86"/>
    <col customWidth="1" min="4" max="4" width="5.86"/>
    <col customWidth="1" min="5" max="8" width="3.14"/>
    <col customWidth="1" min="9" max="9" width="4.29"/>
    <col customWidth="1" min="10" max="10" width="3.86"/>
    <col customWidth="1" min="11" max="11" width="10.43"/>
    <col customWidth="1" min="12" max="15" width="6.71"/>
    <col customWidth="1" min="16" max="16" width="6.29"/>
    <col customWidth="1" min="17" max="17" width="5.43"/>
    <col customWidth="1" min="18" max="18" width="5.86"/>
    <col customWidth="1" min="19" max="19" width="5.43"/>
    <col customWidth="1" min="20" max="20" width="6.71"/>
    <col customWidth="1" min="21" max="21" width="5.43"/>
    <col customWidth="1" min="22" max="22" width="8.57"/>
    <col customWidth="1" min="23" max="23" width="7.86"/>
    <col customWidth="1" min="24" max="24" width="5.43"/>
    <col customWidth="1" min="25" max="27" width="4.14"/>
    <col customWidth="1" min="28" max="28" width="4.71"/>
    <col customWidth="1" min="29" max="30" width="5.0"/>
    <col customWidth="1" min="31" max="31" width="5.29"/>
    <col customWidth="1" min="32" max="32" width="4.71"/>
    <col customWidth="1" min="33" max="33" width="5.86"/>
  </cols>
  <sheetData>
    <row r="1">
      <c r="A1" s="20" t="s">
        <v>327</v>
      </c>
      <c r="B1" s="20" t="s">
        <v>329</v>
      </c>
      <c r="C1" s="20" t="s">
        <v>2</v>
      </c>
      <c r="D1" s="21" t="s">
        <v>330</v>
      </c>
      <c r="E1" s="21" t="s">
        <v>332</v>
      </c>
      <c r="F1" s="21" t="s">
        <v>333</v>
      </c>
      <c r="G1" s="21" t="s">
        <v>334</v>
      </c>
      <c r="H1" s="21" t="s">
        <v>335</v>
      </c>
      <c r="I1" s="21" t="s">
        <v>337</v>
      </c>
      <c r="J1" s="20" t="s">
        <v>338</v>
      </c>
      <c r="K1" s="22" t="s">
        <v>339</v>
      </c>
      <c r="L1" s="21" t="s">
        <v>340</v>
      </c>
      <c r="M1" s="21" t="s">
        <v>341</v>
      </c>
      <c r="N1" s="21" t="s">
        <v>342</v>
      </c>
      <c r="O1" s="21" t="s">
        <v>343</v>
      </c>
      <c r="P1" s="21" t="s">
        <v>344</v>
      </c>
      <c r="Q1" s="20" t="s">
        <v>17</v>
      </c>
      <c r="R1" s="23" t="s">
        <v>345</v>
      </c>
      <c r="S1" s="21" t="s">
        <v>17</v>
      </c>
      <c r="T1" s="21" t="s">
        <v>348</v>
      </c>
      <c r="U1" s="20" t="s">
        <v>17</v>
      </c>
      <c r="V1" s="21" t="s">
        <v>349</v>
      </c>
      <c r="W1" s="21" t="s">
        <v>350</v>
      </c>
      <c r="X1" s="20" t="s">
        <v>17</v>
      </c>
      <c r="Y1" s="21" t="s">
        <v>351</v>
      </c>
      <c r="Z1" s="21" t="s">
        <v>352</v>
      </c>
      <c r="AA1" s="21" t="s">
        <v>353</v>
      </c>
      <c r="AB1" s="21" t="s">
        <v>354</v>
      </c>
      <c r="AC1" s="21" t="s">
        <v>355</v>
      </c>
      <c r="AD1" s="21" t="s">
        <v>356</v>
      </c>
      <c r="AE1" s="21" t="s">
        <v>357</v>
      </c>
      <c r="AF1" s="21" t="s">
        <v>358</v>
      </c>
      <c r="AG1" s="23" t="s">
        <v>359</v>
      </c>
    </row>
    <row r="2">
      <c r="A2" s="24" t="s">
        <v>360</v>
      </c>
      <c r="B2" s="24">
        <v>2014.0</v>
      </c>
      <c r="C2" s="24" t="s">
        <v>37</v>
      </c>
      <c r="D2" s="25">
        <v>1.0</v>
      </c>
      <c r="E2" s="25">
        <v>68.0</v>
      </c>
      <c r="F2" s="25">
        <v>66.0</v>
      </c>
      <c r="G2" s="25">
        <v>63.0</v>
      </c>
      <c r="H2" s="25">
        <v>69.0</v>
      </c>
      <c r="I2" s="25">
        <v>266.0</v>
      </c>
      <c r="J2" s="24">
        <v>-14.0</v>
      </c>
      <c r="K2" s="26">
        <v>1440000.0</v>
      </c>
      <c r="L2" s="25">
        <v>4.0</v>
      </c>
      <c r="M2" s="25">
        <v>3.0</v>
      </c>
      <c r="N2" s="25">
        <v>1.0</v>
      </c>
      <c r="O2" s="25">
        <v>1.0</v>
      </c>
      <c r="P2" s="25">
        <v>36.0</v>
      </c>
      <c r="Q2" s="24" t="s">
        <v>375</v>
      </c>
      <c r="R2" s="27">
        <v>315.9</v>
      </c>
      <c r="S2" s="25">
        <v>9.0</v>
      </c>
      <c r="T2" s="25">
        <v>55.0</v>
      </c>
      <c r="U2" s="24" t="s">
        <v>443</v>
      </c>
      <c r="V2" s="25">
        <v>28.3</v>
      </c>
      <c r="W2" s="25">
        <v>113.0</v>
      </c>
      <c r="X2" s="24" t="s">
        <v>368</v>
      </c>
      <c r="Y2" s="25">
        <v>-2.0</v>
      </c>
      <c r="Z2" s="25">
        <v>-9.0</v>
      </c>
      <c r="AA2" s="25">
        <v>-3.0</v>
      </c>
      <c r="AB2" s="25">
        <v>0.0</v>
      </c>
      <c r="AC2" s="25">
        <v>20.0</v>
      </c>
      <c r="AD2" s="25">
        <v>47.0</v>
      </c>
      <c r="AE2" s="25">
        <v>4.0</v>
      </c>
      <c r="AF2" s="25">
        <v>1.0</v>
      </c>
      <c r="AG2" s="27">
        <v>110.5</v>
      </c>
    </row>
    <row r="3">
      <c r="A3" s="24" t="s">
        <v>360</v>
      </c>
      <c r="B3" s="24">
        <v>2014.0</v>
      </c>
      <c r="C3" s="24" t="s">
        <v>445</v>
      </c>
      <c r="D3" s="25">
        <v>3.0</v>
      </c>
      <c r="E3" s="25">
        <v>72.0</v>
      </c>
      <c r="F3" s="25">
        <v>72.0</v>
      </c>
      <c r="G3" s="25">
        <v>62.0</v>
      </c>
      <c r="H3" s="25">
        <v>63.0</v>
      </c>
      <c r="I3" s="25">
        <v>269.0</v>
      </c>
      <c r="J3" s="24">
        <v>-11.0</v>
      </c>
      <c r="K3" s="26">
        <v>544000.0</v>
      </c>
      <c r="L3" s="25">
        <v>44.0</v>
      </c>
      <c r="M3" s="25">
        <v>53.0</v>
      </c>
      <c r="N3" s="25">
        <v>10.0</v>
      </c>
      <c r="O3" s="25">
        <v>3.0</v>
      </c>
      <c r="P3" s="25">
        <v>23.0</v>
      </c>
      <c r="Q3" s="24">
        <v>66.0</v>
      </c>
      <c r="R3" s="27">
        <v>314.0</v>
      </c>
      <c r="S3" s="25" t="s">
        <v>368</v>
      </c>
      <c r="T3" s="25">
        <v>51.0</v>
      </c>
      <c r="U3" s="24" t="s">
        <v>375</v>
      </c>
      <c r="V3" s="25">
        <v>27.3</v>
      </c>
      <c r="W3" s="25">
        <v>109.0</v>
      </c>
      <c r="X3" s="24" t="s">
        <v>396</v>
      </c>
      <c r="Y3" s="25">
        <v>-2.0</v>
      </c>
      <c r="Z3" s="25">
        <v>-6.0</v>
      </c>
      <c r="AA3" s="25">
        <v>-3.0</v>
      </c>
      <c r="AB3" s="25">
        <v>2.0</v>
      </c>
      <c r="AC3" s="25">
        <v>21.0</v>
      </c>
      <c r="AD3" s="25">
        <v>38.0</v>
      </c>
      <c r="AE3" s="25">
        <v>8.0</v>
      </c>
      <c r="AF3" s="25">
        <v>3.0</v>
      </c>
      <c r="AG3" s="27">
        <v>109.0</v>
      </c>
    </row>
    <row r="4">
      <c r="A4" s="24" t="s">
        <v>360</v>
      </c>
      <c r="B4" s="24">
        <v>2014.0</v>
      </c>
      <c r="C4" s="24" t="s">
        <v>429</v>
      </c>
      <c r="D4" s="25">
        <v>2.0</v>
      </c>
      <c r="E4" s="25">
        <v>70.0</v>
      </c>
      <c r="F4" s="25">
        <v>66.0</v>
      </c>
      <c r="G4" s="25">
        <v>66.0</v>
      </c>
      <c r="H4" s="25">
        <v>66.0</v>
      </c>
      <c r="I4" s="25">
        <v>268.0</v>
      </c>
      <c r="J4" s="24">
        <v>-12.0</v>
      </c>
      <c r="K4" s="26">
        <v>864000.0</v>
      </c>
      <c r="L4" s="25">
        <v>20.0</v>
      </c>
      <c r="M4" s="25">
        <v>5.0</v>
      </c>
      <c r="N4" s="25">
        <v>3.0</v>
      </c>
      <c r="O4" s="25">
        <v>2.0</v>
      </c>
      <c r="P4" s="25">
        <v>31.0</v>
      </c>
      <c r="Q4" s="24" t="s">
        <v>395</v>
      </c>
      <c r="R4" s="27">
        <v>322.9</v>
      </c>
      <c r="S4" s="25">
        <v>3.0</v>
      </c>
      <c r="T4" s="25">
        <v>54.0</v>
      </c>
      <c r="U4" s="24" t="s">
        <v>373</v>
      </c>
      <c r="V4" s="25">
        <v>29.8</v>
      </c>
      <c r="W4" s="25">
        <v>119.0</v>
      </c>
      <c r="X4" s="24" t="s">
        <v>446</v>
      </c>
      <c r="Y4" s="25" t="s">
        <v>304</v>
      </c>
      <c r="Z4" s="25">
        <v>-6.0</v>
      </c>
      <c r="AA4" s="25">
        <v>-6.0</v>
      </c>
      <c r="AB4" s="25">
        <v>1.0</v>
      </c>
      <c r="AC4" s="25">
        <v>17.0</v>
      </c>
      <c r="AD4" s="25">
        <v>47.0</v>
      </c>
      <c r="AE4" s="25">
        <v>7.0</v>
      </c>
      <c r="AF4" s="25">
        <v>0.0</v>
      </c>
      <c r="AG4" s="27">
        <v>99.0</v>
      </c>
    </row>
    <row r="5">
      <c r="A5" s="24" t="s">
        <v>360</v>
      </c>
      <c r="B5" s="24">
        <v>2014.0</v>
      </c>
      <c r="C5" s="24" t="s">
        <v>388</v>
      </c>
      <c r="D5" s="25" t="s">
        <v>382</v>
      </c>
      <c r="E5" s="25">
        <v>69.0</v>
      </c>
      <c r="F5" s="25">
        <v>64.0</v>
      </c>
      <c r="G5" s="25">
        <v>67.0</v>
      </c>
      <c r="H5" s="25">
        <v>71.0</v>
      </c>
      <c r="I5" s="25">
        <v>271.0</v>
      </c>
      <c r="J5" s="24">
        <v>-9.0</v>
      </c>
      <c r="K5" s="26">
        <v>319000.0</v>
      </c>
      <c r="L5" s="25">
        <v>13.0</v>
      </c>
      <c r="M5" s="25">
        <v>2.0</v>
      </c>
      <c r="N5" s="25">
        <v>2.0</v>
      </c>
      <c r="O5" s="25">
        <v>4.0</v>
      </c>
      <c r="P5" s="25">
        <v>29.0</v>
      </c>
      <c r="Q5" s="24" t="s">
        <v>424</v>
      </c>
      <c r="R5" s="27">
        <v>323.3</v>
      </c>
      <c r="S5" s="25">
        <v>2.0</v>
      </c>
      <c r="T5" s="25">
        <v>55.0</v>
      </c>
      <c r="U5" s="24" t="s">
        <v>443</v>
      </c>
      <c r="V5" s="25">
        <v>29.8</v>
      </c>
      <c r="W5" s="25">
        <v>119.0</v>
      </c>
      <c r="X5" s="24" t="s">
        <v>446</v>
      </c>
      <c r="Y5" s="25">
        <f>+5</f>
        <v>5</v>
      </c>
      <c r="Z5" s="25">
        <v>-12.0</v>
      </c>
      <c r="AA5" s="25">
        <v>-2.0</v>
      </c>
      <c r="AB5" s="25">
        <v>2.0</v>
      </c>
      <c r="AC5" s="25">
        <v>17.0</v>
      </c>
      <c r="AD5" s="25">
        <v>42.0</v>
      </c>
      <c r="AE5" s="25">
        <v>10.0</v>
      </c>
      <c r="AF5" s="25">
        <v>1.0</v>
      </c>
      <c r="AG5" s="27">
        <v>98.0</v>
      </c>
    </row>
    <row r="6">
      <c r="A6" s="24" t="s">
        <v>360</v>
      </c>
      <c r="B6" s="24">
        <v>2014.0</v>
      </c>
      <c r="C6" s="24" t="s">
        <v>47</v>
      </c>
      <c r="D6" s="25" t="s">
        <v>382</v>
      </c>
      <c r="E6" s="25">
        <v>68.0</v>
      </c>
      <c r="F6" s="25">
        <v>64.0</v>
      </c>
      <c r="G6" s="25">
        <v>72.0</v>
      </c>
      <c r="H6" s="25">
        <v>67.0</v>
      </c>
      <c r="I6" s="25">
        <v>271.0</v>
      </c>
      <c r="J6" s="24">
        <v>-9.0</v>
      </c>
      <c r="K6" s="26">
        <v>319000.0</v>
      </c>
      <c r="L6" s="25">
        <v>4.0</v>
      </c>
      <c r="M6" s="25">
        <v>1.0</v>
      </c>
      <c r="N6" s="25">
        <v>6.0</v>
      </c>
      <c r="O6" s="25">
        <v>4.0</v>
      </c>
      <c r="P6" s="25">
        <v>25.0</v>
      </c>
      <c r="Q6" s="24" t="s">
        <v>456</v>
      </c>
      <c r="R6" s="27">
        <v>306.1</v>
      </c>
      <c r="S6" s="25" t="s">
        <v>425</v>
      </c>
      <c r="T6" s="25">
        <v>49.0</v>
      </c>
      <c r="U6" s="24" t="s">
        <v>384</v>
      </c>
      <c r="V6" s="25">
        <v>27.5</v>
      </c>
      <c r="W6" s="25">
        <v>110.0</v>
      </c>
      <c r="X6" s="24" t="s">
        <v>450</v>
      </c>
      <c r="Y6" s="25" t="s">
        <v>304</v>
      </c>
      <c r="Z6" s="25">
        <v>-10.0</v>
      </c>
      <c r="AA6" s="25">
        <f>+1</f>
        <v>1</v>
      </c>
      <c r="AB6" s="25">
        <v>2.0</v>
      </c>
      <c r="AC6" s="25">
        <v>13.0</v>
      </c>
      <c r="AD6" s="25">
        <v>51.0</v>
      </c>
      <c r="AE6" s="25">
        <v>5.0</v>
      </c>
      <c r="AF6" s="25">
        <v>1.0</v>
      </c>
      <c r="AG6" s="27">
        <v>93.0</v>
      </c>
    </row>
    <row r="7">
      <c r="A7" s="24" t="s">
        <v>360</v>
      </c>
      <c r="B7" s="24">
        <v>2014.0</v>
      </c>
      <c r="C7" s="24" t="s">
        <v>54</v>
      </c>
      <c r="D7" s="25" t="s">
        <v>414</v>
      </c>
      <c r="E7" s="25">
        <v>67.0</v>
      </c>
      <c r="F7" s="25">
        <v>67.0</v>
      </c>
      <c r="G7" s="25">
        <v>72.0</v>
      </c>
      <c r="H7" s="25">
        <v>66.0</v>
      </c>
      <c r="I7" s="25">
        <v>272.0</v>
      </c>
      <c r="J7" s="24">
        <v>-8.0</v>
      </c>
      <c r="K7" s="26">
        <v>232000.0</v>
      </c>
      <c r="L7" s="25">
        <v>1.0</v>
      </c>
      <c r="M7" s="25">
        <v>3.0</v>
      </c>
      <c r="N7" s="25">
        <v>10.0</v>
      </c>
      <c r="O7" s="25">
        <v>8.0</v>
      </c>
      <c r="P7" s="25">
        <v>30.0</v>
      </c>
      <c r="Q7" s="24" t="s">
        <v>413</v>
      </c>
      <c r="R7" s="27">
        <v>321.3</v>
      </c>
      <c r="S7" s="25">
        <v>5.0</v>
      </c>
      <c r="T7" s="25">
        <v>48.0</v>
      </c>
      <c r="U7" s="24" t="s">
        <v>408</v>
      </c>
      <c r="V7" s="25">
        <v>28.8</v>
      </c>
      <c r="W7" s="25">
        <v>115.0</v>
      </c>
      <c r="X7" s="24" t="s">
        <v>389</v>
      </c>
      <c r="Y7" s="25">
        <f>+5</f>
        <v>5</v>
      </c>
      <c r="Z7" s="25">
        <v>-10.0</v>
      </c>
      <c r="AA7" s="25">
        <v>-3.0</v>
      </c>
      <c r="AB7" s="25">
        <v>1.0</v>
      </c>
      <c r="AC7" s="25">
        <v>17.0</v>
      </c>
      <c r="AD7" s="25">
        <v>46.0</v>
      </c>
      <c r="AE7" s="25">
        <v>6.0</v>
      </c>
      <c r="AF7" s="25">
        <v>2.0</v>
      </c>
      <c r="AG7" s="27">
        <v>86.0</v>
      </c>
    </row>
    <row r="8">
      <c r="A8" s="24" t="s">
        <v>360</v>
      </c>
      <c r="B8" s="24">
        <v>2014.0</v>
      </c>
      <c r="C8" s="24" t="s">
        <v>459</v>
      </c>
      <c r="D8" s="25" t="s">
        <v>382</v>
      </c>
      <c r="E8" s="25">
        <v>70.0</v>
      </c>
      <c r="F8" s="25">
        <v>68.0</v>
      </c>
      <c r="G8" s="25">
        <v>67.0</v>
      </c>
      <c r="H8" s="25">
        <v>66.0</v>
      </c>
      <c r="I8" s="25">
        <v>271.0</v>
      </c>
      <c r="J8" s="24">
        <v>-9.0</v>
      </c>
      <c r="K8" s="26">
        <v>319000.0</v>
      </c>
      <c r="L8" s="25">
        <v>20.0</v>
      </c>
      <c r="M8" s="25">
        <v>12.0</v>
      </c>
      <c r="N8" s="25">
        <v>7.0</v>
      </c>
      <c r="O8" s="25">
        <v>4.0</v>
      </c>
      <c r="P8" s="25">
        <v>43.0</v>
      </c>
      <c r="Q8" s="24">
        <v>2.0</v>
      </c>
      <c r="R8" s="27">
        <v>291.5</v>
      </c>
      <c r="S8" s="25">
        <v>60.0</v>
      </c>
      <c r="T8" s="25">
        <v>54.0</v>
      </c>
      <c r="U8" s="24" t="s">
        <v>373</v>
      </c>
      <c r="V8" s="25">
        <v>29.5</v>
      </c>
      <c r="W8" s="25">
        <v>118.0</v>
      </c>
      <c r="X8" s="24" t="s">
        <v>378</v>
      </c>
      <c r="Y8" s="25" t="s">
        <v>304</v>
      </c>
      <c r="Z8" s="25">
        <v>-3.0</v>
      </c>
      <c r="AA8" s="25">
        <v>-6.0</v>
      </c>
      <c r="AB8" s="25">
        <v>0.0</v>
      </c>
      <c r="AC8" s="25">
        <v>16.0</v>
      </c>
      <c r="AD8" s="25">
        <v>49.0</v>
      </c>
      <c r="AE8" s="25">
        <v>7.0</v>
      </c>
      <c r="AF8" s="25">
        <v>0.0</v>
      </c>
      <c r="AG8" s="27">
        <v>85.0</v>
      </c>
    </row>
    <row r="9">
      <c r="A9" s="24" t="s">
        <v>360</v>
      </c>
      <c r="B9" s="24">
        <v>2014.0</v>
      </c>
      <c r="C9" s="24" t="s">
        <v>94</v>
      </c>
      <c r="D9" s="25" t="s">
        <v>382</v>
      </c>
      <c r="E9" s="25">
        <v>71.0</v>
      </c>
      <c r="F9" s="25">
        <v>66.0</v>
      </c>
      <c r="G9" s="25">
        <v>66.0</v>
      </c>
      <c r="H9" s="25">
        <v>68.0</v>
      </c>
      <c r="I9" s="25">
        <v>271.0</v>
      </c>
      <c r="J9" s="24">
        <v>-9.0</v>
      </c>
      <c r="K9" s="26">
        <v>319000.0</v>
      </c>
      <c r="L9" s="25">
        <v>29.0</v>
      </c>
      <c r="M9" s="25">
        <v>8.0</v>
      </c>
      <c r="N9" s="25">
        <v>5.0</v>
      </c>
      <c r="O9" s="25">
        <v>4.0</v>
      </c>
      <c r="P9" s="25">
        <v>35.0</v>
      </c>
      <c r="Q9" s="24" t="s">
        <v>426</v>
      </c>
      <c r="R9" s="27">
        <v>306.3</v>
      </c>
      <c r="S9" s="25">
        <v>25.0</v>
      </c>
      <c r="T9" s="25">
        <v>48.0</v>
      </c>
      <c r="U9" s="24" t="s">
        <v>408</v>
      </c>
      <c r="V9" s="25">
        <v>27.8</v>
      </c>
      <c r="W9" s="25">
        <v>111.0</v>
      </c>
      <c r="X9" s="24" t="s">
        <v>373</v>
      </c>
      <c r="Y9" s="25">
        <f t="shared" ref="Y9:Y10" si="1">+3</f>
        <v>3</v>
      </c>
      <c r="Z9" s="25">
        <v>-8.0</v>
      </c>
      <c r="AA9" s="25">
        <v>-4.0</v>
      </c>
      <c r="AB9" s="25">
        <v>0.0</v>
      </c>
      <c r="AC9" s="25">
        <v>16.0</v>
      </c>
      <c r="AD9" s="25">
        <v>49.0</v>
      </c>
      <c r="AE9" s="25">
        <v>7.0</v>
      </c>
      <c r="AF9" s="25">
        <v>0.0</v>
      </c>
      <c r="AG9" s="27">
        <v>85.0</v>
      </c>
    </row>
    <row r="10">
      <c r="A10" s="24" t="s">
        <v>360</v>
      </c>
      <c r="B10" s="24">
        <v>2014.0</v>
      </c>
      <c r="C10" s="24" t="s">
        <v>394</v>
      </c>
      <c r="D10" s="25" t="s">
        <v>414</v>
      </c>
      <c r="E10" s="25">
        <v>71.0</v>
      </c>
      <c r="F10" s="25">
        <v>66.0</v>
      </c>
      <c r="G10" s="25">
        <v>69.0</v>
      </c>
      <c r="H10" s="25">
        <v>66.0</v>
      </c>
      <c r="I10" s="25">
        <v>272.0</v>
      </c>
      <c r="J10" s="24">
        <v>-8.0</v>
      </c>
      <c r="K10" s="26">
        <v>232000.0</v>
      </c>
      <c r="L10" s="25">
        <v>29.0</v>
      </c>
      <c r="M10" s="25">
        <v>8.0</v>
      </c>
      <c r="N10" s="25">
        <v>10.0</v>
      </c>
      <c r="O10" s="25">
        <v>8.0</v>
      </c>
      <c r="P10" s="25">
        <v>31.0</v>
      </c>
      <c r="Q10" s="24" t="s">
        <v>395</v>
      </c>
      <c r="R10" s="27">
        <v>319.6</v>
      </c>
      <c r="S10" s="25">
        <v>6.0</v>
      </c>
      <c r="T10" s="25">
        <v>53.0</v>
      </c>
      <c r="U10" s="24" t="s">
        <v>386</v>
      </c>
      <c r="V10" s="25">
        <v>29.3</v>
      </c>
      <c r="W10" s="25">
        <v>117.0</v>
      </c>
      <c r="X10" s="24" t="s">
        <v>462</v>
      </c>
      <c r="Y10" s="25">
        <f t="shared" si="1"/>
        <v>3</v>
      </c>
      <c r="Z10" s="25">
        <v>-8.0</v>
      </c>
      <c r="AA10" s="25">
        <v>-3.0</v>
      </c>
      <c r="AB10" s="25">
        <v>0.0</v>
      </c>
      <c r="AC10" s="25">
        <v>20.0</v>
      </c>
      <c r="AD10" s="25">
        <v>41.0</v>
      </c>
      <c r="AE10" s="25">
        <v>10.0</v>
      </c>
      <c r="AF10" s="25">
        <v>1.0</v>
      </c>
      <c r="AG10" s="27">
        <v>83.5</v>
      </c>
    </row>
    <row r="11">
      <c r="A11" s="24" t="s">
        <v>360</v>
      </c>
      <c r="B11" s="24">
        <v>2014.0</v>
      </c>
      <c r="C11" s="24" t="s">
        <v>36</v>
      </c>
      <c r="D11" s="25" t="s">
        <v>414</v>
      </c>
      <c r="E11" s="25">
        <v>67.0</v>
      </c>
      <c r="F11" s="25">
        <v>70.0</v>
      </c>
      <c r="G11" s="25">
        <v>68.0</v>
      </c>
      <c r="H11" s="25">
        <v>67.0</v>
      </c>
      <c r="I11" s="25">
        <v>272.0</v>
      </c>
      <c r="J11" s="24">
        <v>-8.0</v>
      </c>
      <c r="K11" s="26">
        <v>232000.0</v>
      </c>
      <c r="L11" s="25">
        <v>1.0</v>
      </c>
      <c r="M11" s="25">
        <v>8.0</v>
      </c>
      <c r="N11" s="25">
        <v>7.0</v>
      </c>
      <c r="O11" s="25">
        <v>8.0</v>
      </c>
      <c r="P11" s="25">
        <v>34.0</v>
      </c>
      <c r="Q11" s="24" t="s">
        <v>408</v>
      </c>
      <c r="R11" s="27">
        <v>295.5</v>
      </c>
      <c r="S11" s="25">
        <v>53.0</v>
      </c>
      <c r="T11" s="25">
        <v>49.0</v>
      </c>
      <c r="U11" s="24" t="s">
        <v>384</v>
      </c>
      <c r="V11" s="25">
        <v>27.5</v>
      </c>
      <c r="W11" s="25">
        <v>110.0</v>
      </c>
      <c r="X11" s="24" t="s">
        <v>450</v>
      </c>
      <c r="Y11" s="25">
        <v>-1.0</v>
      </c>
      <c r="Z11" s="25">
        <v>-4.0</v>
      </c>
      <c r="AA11" s="25">
        <v>-3.0</v>
      </c>
      <c r="AB11" s="25">
        <v>0.0</v>
      </c>
      <c r="AC11" s="25">
        <v>20.0</v>
      </c>
      <c r="AD11" s="25">
        <v>41.0</v>
      </c>
      <c r="AE11" s="25">
        <v>10.0</v>
      </c>
      <c r="AF11" s="25">
        <v>1.0</v>
      </c>
      <c r="AG11" s="27">
        <v>83.5</v>
      </c>
    </row>
    <row r="12">
      <c r="A12" s="24" t="s">
        <v>360</v>
      </c>
      <c r="B12" s="24">
        <v>2014.0</v>
      </c>
      <c r="C12" s="24" t="s">
        <v>464</v>
      </c>
      <c r="D12" s="25">
        <v>11.0</v>
      </c>
      <c r="E12" s="25">
        <v>68.0</v>
      </c>
      <c r="F12" s="25">
        <v>68.0</v>
      </c>
      <c r="G12" s="25">
        <v>69.0</v>
      </c>
      <c r="H12" s="25">
        <v>68.0</v>
      </c>
      <c r="I12" s="25">
        <v>273.0</v>
      </c>
      <c r="J12" s="24">
        <v>-7.0</v>
      </c>
      <c r="K12" s="26">
        <v>200000.0</v>
      </c>
      <c r="L12" s="25">
        <v>4.0</v>
      </c>
      <c r="M12" s="25">
        <v>5.0</v>
      </c>
      <c r="N12" s="25">
        <v>7.0</v>
      </c>
      <c r="O12" s="25">
        <v>11.0</v>
      </c>
      <c r="P12" s="25">
        <v>31.0</v>
      </c>
      <c r="Q12" s="24" t="s">
        <v>395</v>
      </c>
      <c r="R12" s="27">
        <v>324.1</v>
      </c>
      <c r="S12" s="25">
        <v>1.0</v>
      </c>
      <c r="T12" s="25">
        <v>49.0</v>
      </c>
      <c r="U12" s="24" t="s">
        <v>384</v>
      </c>
      <c r="V12" s="25">
        <v>28.5</v>
      </c>
      <c r="W12" s="25">
        <v>114.0</v>
      </c>
      <c r="X12" s="24" t="s">
        <v>410</v>
      </c>
      <c r="Y12" s="25">
        <f>+4</f>
        <v>4</v>
      </c>
      <c r="Z12" s="25">
        <v>-9.0</v>
      </c>
      <c r="AA12" s="25">
        <v>-2.0</v>
      </c>
      <c r="AB12" s="25">
        <v>0.0</v>
      </c>
      <c r="AC12" s="25">
        <v>20.0</v>
      </c>
      <c r="AD12" s="25">
        <v>41.0</v>
      </c>
      <c r="AE12" s="25">
        <v>10.0</v>
      </c>
      <c r="AF12" s="25">
        <v>1.0</v>
      </c>
      <c r="AG12" s="27">
        <v>80.5</v>
      </c>
    </row>
    <row r="13">
      <c r="A13" s="24" t="s">
        <v>360</v>
      </c>
      <c r="B13" s="24">
        <v>2014.0</v>
      </c>
      <c r="C13" s="24" t="s">
        <v>466</v>
      </c>
      <c r="D13" s="25" t="s">
        <v>435</v>
      </c>
      <c r="E13" s="25">
        <v>68.0</v>
      </c>
      <c r="F13" s="25">
        <v>70.0</v>
      </c>
      <c r="G13" s="25">
        <v>68.0</v>
      </c>
      <c r="H13" s="25">
        <v>68.0</v>
      </c>
      <c r="I13" s="25">
        <v>274.0</v>
      </c>
      <c r="J13" s="24">
        <v>-6.0</v>
      </c>
      <c r="K13" s="26">
        <v>162000.0</v>
      </c>
      <c r="L13" s="25">
        <v>4.0</v>
      </c>
      <c r="M13" s="25">
        <v>12.0</v>
      </c>
      <c r="N13" s="25">
        <v>10.0</v>
      </c>
      <c r="O13" s="25">
        <v>12.0</v>
      </c>
      <c r="P13" s="25">
        <v>32.0</v>
      </c>
      <c r="Q13" s="24" t="s">
        <v>467</v>
      </c>
      <c r="R13" s="27">
        <v>307.6</v>
      </c>
      <c r="S13" s="25">
        <v>22.0</v>
      </c>
      <c r="T13" s="25">
        <v>52.0</v>
      </c>
      <c r="U13" s="24" t="s">
        <v>401</v>
      </c>
      <c r="V13" s="25">
        <v>28.8</v>
      </c>
      <c r="W13" s="25">
        <v>115.0</v>
      </c>
      <c r="X13" s="24" t="s">
        <v>389</v>
      </c>
      <c r="Y13" s="25">
        <v>-3.0</v>
      </c>
      <c r="Z13" s="25">
        <v>-1.0</v>
      </c>
      <c r="AA13" s="25">
        <v>-2.0</v>
      </c>
      <c r="AB13" s="25">
        <v>0.0</v>
      </c>
      <c r="AC13" s="25">
        <v>19.0</v>
      </c>
      <c r="AD13" s="25">
        <v>43.0</v>
      </c>
      <c r="AE13" s="25">
        <v>8.0</v>
      </c>
      <c r="AF13" s="25">
        <v>2.0</v>
      </c>
      <c r="AG13" s="27">
        <v>78.5</v>
      </c>
    </row>
    <row r="14">
      <c r="A14" s="24" t="s">
        <v>360</v>
      </c>
      <c r="B14" s="24">
        <v>2014.0</v>
      </c>
      <c r="C14" s="24" t="s">
        <v>49</v>
      </c>
      <c r="D14" s="25" t="s">
        <v>435</v>
      </c>
      <c r="E14" s="25">
        <v>72.0</v>
      </c>
      <c r="F14" s="25">
        <v>66.0</v>
      </c>
      <c r="G14" s="25">
        <v>70.0</v>
      </c>
      <c r="H14" s="25">
        <v>66.0</v>
      </c>
      <c r="I14" s="25">
        <v>274.0</v>
      </c>
      <c r="J14" s="24">
        <v>-6.0</v>
      </c>
      <c r="K14" s="26">
        <v>162000.0</v>
      </c>
      <c r="L14" s="25">
        <v>44.0</v>
      </c>
      <c r="M14" s="25">
        <v>12.0</v>
      </c>
      <c r="N14" s="25">
        <v>17.0</v>
      </c>
      <c r="O14" s="25">
        <v>12.0</v>
      </c>
      <c r="P14" s="25">
        <v>24.0</v>
      </c>
      <c r="Q14" s="24" t="s">
        <v>436</v>
      </c>
      <c r="R14" s="27">
        <v>310.9</v>
      </c>
      <c r="S14" s="25">
        <v>17.0</v>
      </c>
      <c r="T14" s="25">
        <v>46.0</v>
      </c>
      <c r="U14" s="24" t="s">
        <v>469</v>
      </c>
      <c r="V14" s="25">
        <v>28.3</v>
      </c>
      <c r="W14" s="25">
        <v>113.0</v>
      </c>
      <c r="X14" s="24" t="s">
        <v>368</v>
      </c>
      <c r="Y14" s="25">
        <v>-2.0</v>
      </c>
      <c r="Z14" s="25" t="s">
        <v>304</v>
      </c>
      <c r="AA14" s="25">
        <v>-4.0</v>
      </c>
      <c r="AB14" s="25">
        <v>0.0</v>
      </c>
      <c r="AC14" s="25">
        <v>18.0</v>
      </c>
      <c r="AD14" s="25">
        <v>42.0</v>
      </c>
      <c r="AE14" s="25">
        <v>12.0</v>
      </c>
      <c r="AF14" s="25">
        <v>0.0</v>
      </c>
      <c r="AG14" s="27">
        <v>75.0</v>
      </c>
    </row>
    <row r="15">
      <c r="A15" s="24" t="s">
        <v>360</v>
      </c>
      <c r="B15" s="24">
        <v>2014.0</v>
      </c>
      <c r="C15" s="24" t="s">
        <v>470</v>
      </c>
      <c r="D15" s="25" t="s">
        <v>435</v>
      </c>
      <c r="E15" s="25">
        <v>71.0</v>
      </c>
      <c r="F15" s="25">
        <v>72.0</v>
      </c>
      <c r="G15" s="25">
        <v>66.0</v>
      </c>
      <c r="H15" s="25">
        <v>65.0</v>
      </c>
      <c r="I15" s="25">
        <v>274.0</v>
      </c>
      <c r="J15" s="24">
        <v>-6.0</v>
      </c>
      <c r="K15" s="26">
        <v>162000.0</v>
      </c>
      <c r="L15" s="25">
        <v>29.0</v>
      </c>
      <c r="M15" s="25">
        <v>41.0</v>
      </c>
      <c r="N15" s="25">
        <v>23.0</v>
      </c>
      <c r="O15" s="25">
        <v>12.0</v>
      </c>
      <c r="P15" s="25">
        <v>34.0</v>
      </c>
      <c r="Q15" s="24" t="s">
        <v>408</v>
      </c>
      <c r="R15" s="27">
        <v>318.4</v>
      </c>
      <c r="S15" s="25">
        <v>8.0</v>
      </c>
      <c r="T15" s="25">
        <v>47.0</v>
      </c>
      <c r="U15" s="24" t="s">
        <v>392</v>
      </c>
      <c r="V15" s="25">
        <v>28.5</v>
      </c>
      <c r="W15" s="25">
        <v>114.0</v>
      </c>
      <c r="X15" s="24" t="s">
        <v>410</v>
      </c>
      <c r="Y15" s="25">
        <f>+3</f>
        <v>3</v>
      </c>
      <c r="Z15" s="25">
        <v>-3.0</v>
      </c>
      <c r="AA15" s="25">
        <v>-6.0</v>
      </c>
      <c r="AB15" s="25">
        <v>0.0</v>
      </c>
      <c r="AC15" s="25">
        <v>17.0</v>
      </c>
      <c r="AD15" s="25">
        <v>45.0</v>
      </c>
      <c r="AE15" s="25">
        <v>9.0</v>
      </c>
      <c r="AF15" s="25">
        <v>1.0</v>
      </c>
      <c r="AG15" s="27">
        <v>74.0</v>
      </c>
    </row>
    <row r="16">
      <c r="A16" s="24" t="s">
        <v>360</v>
      </c>
      <c r="B16" s="24">
        <v>2014.0</v>
      </c>
      <c r="C16" s="26" t="s">
        <v>472</v>
      </c>
      <c r="D16" s="25" t="s">
        <v>410</v>
      </c>
      <c r="E16" s="25">
        <v>70.0</v>
      </c>
      <c r="F16" s="25">
        <v>69.0</v>
      </c>
      <c r="G16" s="25">
        <v>69.0</v>
      </c>
      <c r="H16" s="25">
        <v>67.0</v>
      </c>
      <c r="I16" s="25">
        <v>275.0</v>
      </c>
      <c r="J16" s="26">
        <v>-5.0</v>
      </c>
      <c r="K16" s="26">
        <v>124000.0</v>
      </c>
      <c r="L16" s="25">
        <v>20.0</v>
      </c>
      <c r="M16" s="25">
        <v>16.0</v>
      </c>
      <c r="N16" s="25">
        <v>17.0</v>
      </c>
      <c r="O16" s="25">
        <v>16.0</v>
      </c>
      <c r="P16" s="25">
        <v>26.0</v>
      </c>
      <c r="Q16" s="24" t="s">
        <v>440</v>
      </c>
      <c r="R16" s="27">
        <v>297.9</v>
      </c>
      <c r="S16" s="25">
        <v>51.0</v>
      </c>
      <c r="T16" s="25">
        <v>46.0</v>
      </c>
      <c r="U16" s="24" t="s">
        <v>469</v>
      </c>
      <c r="V16" s="25">
        <v>28.8</v>
      </c>
      <c r="W16" s="25">
        <v>115.0</v>
      </c>
      <c r="X16" s="24" t="s">
        <v>389</v>
      </c>
      <c r="Y16" s="25">
        <v>-2.0</v>
      </c>
      <c r="Z16" s="25">
        <v>-1.0</v>
      </c>
      <c r="AA16" s="25">
        <v>-2.0</v>
      </c>
      <c r="AB16" s="25">
        <v>1.0</v>
      </c>
      <c r="AC16" s="25">
        <v>15.0</v>
      </c>
      <c r="AD16" s="25">
        <v>44.0</v>
      </c>
      <c r="AE16" s="25">
        <v>12.0</v>
      </c>
      <c r="AF16" s="25">
        <v>0.0</v>
      </c>
      <c r="AG16" s="27">
        <v>74.0</v>
      </c>
    </row>
    <row r="17">
      <c r="A17" s="24" t="s">
        <v>360</v>
      </c>
      <c r="B17" s="24">
        <v>2014.0</v>
      </c>
      <c r="C17" s="24" t="s">
        <v>381</v>
      </c>
      <c r="D17" s="25" t="s">
        <v>435</v>
      </c>
      <c r="E17" s="25">
        <v>71.0</v>
      </c>
      <c r="F17" s="25">
        <v>68.0</v>
      </c>
      <c r="G17" s="25">
        <v>67.0</v>
      </c>
      <c r="H17" s="25">
        <v>68.0</v>
      </c>
      <c r="I17" s="25">
        <v>274.0</v>
      </c>
      <c r="J17" s="24">
        <v>-6.0</v>
      </c>
      <c r="K17" s="26">
        <v>162000.0</v>
      </c>
      <c r="L17" s="25">
        <v>29.0</v>
      </c>
      <c r="M17" s="25">
        <v>16.0</v>
      </c>
      <c r="N17" s="25">
        <v>10.0</v>
      </c>
      <c r="O17" s="25">
        <v>12.0</v>
      </c>
      <c r="P17" s="25">
        <v>28.0</v>
      </c>
      <c r="Q17" s="24" t="s">
        <v>417</v>
      </c>
      <c r="R17" s="27">
        <v>321.4</v>
      </c>
      <c r="S17" s="25">
        <v>4.0</v>
      </c>
      <c r="T17" s="25">
        <v>53.0</v>
      </c>
      <c r="U17" s="24" t="s">
        <v>386</v>
      </c>
      <c r="V17" s="25">
        <v>30.0</v>
      </c>
      <c r="W17" s="25">
        <v>120.0</v>
      </c>
      <c r="X17" s="24" t="s">
        <v>474</v>
      </c>
      <c r="Y17" s="25">
        <v>-1.0</v>
      </c>
      <c r="Z17" s="25">
        <v>-1.0</v>
      </c>
      <c r="AA17" s="25">
        <v>-4.0</v>
      </c>
      <c r="AB17" s="25">
        <v>0.0</v>
      </c>
      <c r="AC17" s="25">
        <v>17.0</v>
      </c>
      <c r="AD17" s="25">
        <v>44.0</v>
      </c>
      <c r="AE17" s="25">
        <v>11.0</v>
      </c>
      <c r="AF17" s="25">
        <v>0.0</v>
      </c>
      <c r="AG17" s="27">
        <v>73.5</v>
      </c>
    </row>
    <row r="18">
      <c r="A18" s="24" t="s">
        <v>360</v>
      </c>
      <c r="B18" s="24">
        <v>2014.0</v>
      </c>
      <c r="C18" s="24" t="s">
        <v>476</v>
      </c>
      <c r="D18" s="25" t="s">
        <v>410</v>
      </c>
      <c r="E18" s="25">
        <v>68.0</v>
      </c>
      <c r="F18" s="25">
        <v>70.0</v>
      </c>
      <c r="G18" s="25">
        <v>64.0</v>
      </c>
      <c r="H18" s="25">
        <v>73.0</v>
      </c>
      <c r="I18" s="25">
        <v>275.0</v>
      </c>
      <c r="J18" s="24">
        <v>-5.0</v>
      </c>
      <c r="K18" s="26">
        <v>124000.0</v>
      </c>
      <c r="L18" s="25">
        <v>4.0</v>
      </c>
      <c r="M18" s="25">
        <v>12.0</v>
      </c>
      <c r="N18" s="25">
        <v>3.0</v>
      </c>
      <c r="O18" s="25">
        <v>16.0</v>
      </c>
      <c r="P18" s="25">
        <v>28.0</v>
      </c>
      <c r="Q18" s="24" t="s">
        <v>417</v>
      </c>
      <c r="R18" s="27">
        <v>303.1</v>
      </c>
      <c r="S18" s="25">
        <v>38.0</v>
      </c>
      <c r="T18" s="25">
        <v>55.0</v>
      </c>
      <c r="U18" s="24" t="s">
        <v>443</v>
      </c>
      <c r="V18" s="25">
        <v>29.8</v>
      </c>
      <c r="W18" s="25">
        <v>119.0</v>
      </c>
      <c r="X18" s="24" t="s">
        <v>446</v>
      </c>
      <c r="Y18" s="25">
        <v>-3.0</v>
      </c>
      <c r="Z18" s="25">
        <v>-1.0</v>
      </c>
      <c r="AA18" s="25">
        <v>-1.0</v>
      </c>
      <c r="AB18" s="25">
        <v>0.0</v>
      </c>
      <c r="AC18" s="25">
        <v>17.0</v>
      </c>
      <c r="AD18" s="25">
        <v>45.0</v>
      </c>
      <c r="AE18" s="25">
        <v>8.0</v>
      </c>
      <c r="AF18" s="25">
        <v>2.0</v>
      </c>
      <c r="AG18" s="27">
        <v>72.5</v>
      </c>
    </row>
    <row r="19">
      <c r="A19" s="24" t="s">
        <v>360</v>
      </c>
      <c r="B19" s="24">
        <v>2014.0</v>
      </c>
      <c r="C19" s="24" t="s">
        <v>102</v>
      </c>
      <c r="D19" s="25" t="s">
        <v>410</v>
      </c>
      <c r="E19" s="25">
        <v>68.0</v>
      </c>
      <c r="F19" s="25">
        <v>72.0</v>
      </c>
      <c r="G19" s="25">
        <v>70.0</v>
      </c>
      <c r="H19" s="25">
        <v>65.0</v>
      </c>
      <c r="I19" s="25">
        <v>275.0</v>
      </c>
      <c r="J19" s="24">
        <v>-5.0</v>
      </c>
      <c r="K19" s="26">
        <v>124000.0</v>
      </c>
      <c r="L19" s="25">
        <v>4.0</v>
      </c>
      <c r="M19" s="25">
        <v>20.0</v>
      </c>
      <c r="N19" s="25">
        <v>29.0</v>
      </c>
      <c r="O19" s="25">
        <v>16.0</v>
      </c>
      <c r="P19" s="25">
        <v>34.0</v>
      </c>
      <c r="Q19" s="24" t="s">
        <v>408</v>
      </c>
      <c r="R19" s="27">
        <v>310.4</v>
      </c>
      <c r="S19" s="25">
        <v>20.0</v>
      </c>
      <c r="T19" s="25">
        <v>49.0</v>
      </c>
      <c r="U19" s="24" t="s">
        <v>384</v>
      </c>
      <c r="V19" s="25">
        <v>28.5</v>
      </c>
      <c r="W19" s="25">
        <v>114.0</v>
      </c>
      <c r="X19" s="24" t="s">
        <v>410</v>
      </c>
      <c r="Y19" s="25">
        <f>+2</f>
        <v>2</v>
      </c>
      <c r="Z19" s="25">
        <v>-2.0</v>
      </c>
      <c r="AA19" s="25">
        <v>-5.0</v>
      </c>
      <c r="AB19" s="25">
        <v>0.0</v>
      </c>
      <c r="AC19" s="25">
        <v>15.0</v>
      </c>
      <c r="AD19" s="25">
        <v>48.0</v>
      </c>
      <c r="AE19" s="25">
        <v>8.0</v>
      </c>
      <c r="AF19" s="25">
        <v>1.0</v>
      </c>
      <c r="AG19" s="27">
        <v>69.0</v>
      </c>
    </row>
    <row r="20">
      <c r="A20" s="24" t="s">
        <v>360</v>
      </c>
      <c r="B20" s="24">
        <v>2014.0</v>
      </c>
      <c r="C20" s="24" t="s">
        <v>405</v>
      </c>
      <c r="D20" s="25" t="s">
        <v>426</v>
      </c>
      <c r="E20" s="25">
        <v>72.0</v>
      </c>
      <c r="F20" s="25">
        <v>67.0</v>
      </c>
      <c r="G20" s="25">
        <v>69.0</v>
      </c>
      <c r="H20" s="25">
        <v>68.0</v>
      </c>
      <c r="I20" s="25">
        <v>276.0</v>
      </c>
      <c r="J20" s="24">
        <v>-4.0</v>
      </c>
      <c r="K20" s="26">
        <v>96533.0</v>
      </c>
      <c r="L20" s="25">
        <v>44.0</v>
      </c>
      <c r="M20" s="25">
        <v>16.0</v>
      </c>
      <c r="N20" s="25">
        <v>17.0</v>
      </c>
      <c r="O20" s="25">
        <v>20.0</v>
      </c>
      <c r="P20" s="25">
        <v>25.0</v>
      </c>
      <c r="Q20" s="24" t="s">
        <v>456</v>
      </c>
      <c r="R20" s="27">
        <v>304.5</v>
      </c>
      <c r="S20" s="25">
        <v>31.0</v>
      </c>
      <c r="T20" s="25">
        <v>52.0</v>
      </c>
      <c r="U20" s="24" t="s">
        <v>401</v>
      </c>
      <c r="V20" s="25">
        <v>29.8</v>
      </c>
      <c r="W20" s="25">
        <v>119.0</v>
      </c>
      <c r="X20" s="24" t="s">
        <v>446</v>
      </c>
      <c r="Y20" s="25">
        <f>+1</f>
        <v>1</v>
      </c>
      <c r="Z20" s="25">
        <v>-3.0</v>
      </c>
      <c r="AA20" s="25">
        <v>-2.0</v>
      </c>
      <c r="AB20" s="25">
        <v>0.0</v>
      </c>
      <c r="AC20" s="25">
        <v>15.0</v>
      </c>
      <c r="AD20" s="25">
        <v>48.0</v>
      </c>
      <c r="AE20" s="25">
        <v>8.0</v>
      </c>
      <c r="AF20" s="25">
        <v>1.0</v>
      </c>
      <c r="AG20" s="27">
        <v>69.0</v>
      </c>
    </row>
    <row r="21">
      <c r="A21" s="24" t="s">
        <v>360</v>
      </c>
      <c r="B21" s="24">
        <v>2014.0</v>
      </c>
      <c r="C21" s="24" t="s">
        <v>55</v>
      </c>
      <c r="D21" s="25" t="s">
        <v>389</v>
      </c>
      <c r="E21" s="25">
        <v>68.0</v>
      </c>
      <c r="F21" s="25">
        <v>69.0</v>
      </c>
      <c r="G21" s="25">
        <v>72.0</v>
      </c>
      <c r="H21" s="25">
        <v>68.0</v>
      </c>
      <c r="I21" s="25">
        <v>277.0</v>
      </c>
      <c r="J21" s="24">
        <v>-3.0</v>
      </c>
      <c r="K21" s="26">
        <v>69200.0</v>
      </c>
      <c r="L21" s="25">
        <v>4.0</v>
      </c>
      <c r="M21" s="25">
        <v>8.0</v>
      </c>
      <c r="N21" s="25">
        <v>23.0</v>
      </c>
      <c r="O21" s="25">
        <v>23.0</v>
      </c>
      <c r="P21" s="25">
        <v>31.0</v>
      </c>
      <c r="Q21" s="24" t="s">
        <v>395</v>
      </c>
      <c r="R21" s="27">
        <v>299.3</v>
      </c>
      <c r="S21" s="25">
        <v>48.0</v>
      </c>
      <c r="T21" s="25">
        <v>49.0</v>
      </c>
      <c r="U21" s="24" t="s">
        <v>384</v>
      </c>
      <c r="V21" s="25">
        <v>29.8</v>
      </c>
      <c r="W21" s="25">
        <v>119.0</v>
      </c>
      <c r="X21" s="24" t="s">
        <v>446</v>
      </c>
      <c r="Y21" s="25">
        <f>+3</f>
        <v>3</v>
      </c>
      <c r="Z21" s="25">
        <v>-5.0</v>
      </c>
      <c r="AA21" s="25">
        <v>-1.0</v>
      </c>
      <c r="AB21" s="25">
        <v>0.0</v>
      </c>
      <c r="AC21" s="25">
        <v>17.0</v>
      </c>
      <c r="AD21" s="25">
        <v>41.0</v>
      </c>
      <c r="AE21" s="25">
        <v>14.0</v>
      </c>
      <c r="AF21" s="25">
        <v>0.0</v>
      </c>
      <c r="AG21" s="27">
        <v>68.5</v>
      </c>
    </row>
    <row r="22">
      <c r="A22" s="24" t="s">
        <v>360</v>
      </c>
      <c r="B22" s="24">
        <v>2014.0</v>
      </c>
      <c r="C22" s="24" t="s">
        <v>482</v>
      </c>
      <c r="D22" s="25" t="s">
        <v>389</v>
      </c>
      <c r="E22" s="25">
        <v>70.0</v>
      </c>
      <c r="F22" s="25">
        <v>70.0</v>
      </c>
      <c r="G22" s="25">
        <v>68.0</v>
      </c>
      <c r="H22" s="25">
        <v>69.0</v>
      </c>
      <c r="I22" s="25">
        <v>277.0</v>
      </c>
      <c r="J22" s="24">
        <v>-3.0</v>
      </c>
      <c r="K22" s="26">
        <v>69200.0</v>
      </c>
      <c r="L22" s="25">
        <v>20.0</v>
      </c>
      <c r="M22" s="25">
        <v>20.0</v>
      </c>
      <c r="N22" s="25">
        <v>17.0</v>
      </c>
      <c r="O22" s="25">
        <v>23.0</v>
      </c>
      <c r="P22" s="25">
        <v>44.0</v>
      </c>
      <c r="Q22" s="24">
        <v>1.0</v>
      </c>
      <c r="R22" s="27">
        <v>288.6</v>
      </c>
      <c r="S22" s="25">
        <v>64.0</v>
      </c>
      <c r="T22" s="25">
        <v>48.0</v>
      </c>
      <c r="U22" s="24" t="s">
        <v>408</v>
      </c>
      <c r="V22" s="25">
        <v>28.8</v>
      </c>
      <c r="W22" s="25">
        <v>115.0</v>
      </c>
      <c r="X22" s="24" t="s">
        <v>389</v>
      </c>
      <c r="Y22" s="25">
        <v>-3.0</v>
      </c>
      <c r="Z22" s="25">
        <f>+1</f>
        <v>1</v>
      </c>
      <c r="AA22" s="25">
        <v>-1.0</v>
      </c>
      <c r="AB22" s="25">
        <v>0.0</v>
      </c>
      <c r="AC22" s="25">
        <v>16.0</v>
      </c>
      <c r="AD22" s="25">
        <v>45.0</v>
      </c>
      <c r="AE22" s="25">
        <v>9.0</v>
      </c>
      <c r="AF22" s="25">
        <v>2.0</v>
      </c>
      <c r="AG22" s="27">
        <v>68.0</v>
      </c>
    </row>
    <row r="23">
      <c r="A23" s="24" t="s">
        <v>360</v>
      </c>
      <c r="B23" s="24">
        <v>2014.0</v>
      </c>
      <c r="C23" s="24" t="s">
        <v>449</v>
      </c>
      <c r="D23" s="25" t="s">
        <v>389</v>
      </c>
      <c r="E23" s="25">
        <v>74.0</v>
      </c>
      <c r="F23" s="25">
        <v>69.0</v>
      </c>
      <c r="G23" s="25">
        <v>72.0</v>
      </c>
      <c r="H23" s="25">
        <v>62.0</v>
      </c>
      <c r="I23" s="25">
        <v>277.0</v>
      </c>
      <c r="J23" s="24">
        <v>-3.0</v>
      </c>
      <c r="K23" s="26">
        <v>69200.0</v>
      </c>
      <c r="L23" s="25">
        <v>59.0</v>
      </c>
      <c r="M23" s="25">
        <v>41.0</v>
      </c>
      <c r="N23" s="25">
        <v>53.0</v>
      </c>
      <c r="O23" s="25">
        <v>23.0</v>
      </c>
      <c r="P23" s="25">
        <v>34.0</v>
      </c>
      <c r="Q23" s="24" t="s">
        <v>408</v>
      </c>
      <c r="R23" s="27">
        <v>299.5</v>
      </c>
      <c r="S23" s="25">
        <v>47.0</v>
      </c>
      <c r="T23" s="25">
        <v>46.0</v>
      </c>
      <c r="U23" s="24" t="s">
        <v>469</v>
      </c>
      <c r="V23" s="25">
        <v>27.8</v>
      </c>
      <c r="W23" s="25">
        <v>111.0</v>
      </c>
      <c r="X23" s="24" t="s">
        <v>373</v>
      </c>
      <c r="Y23" s="25" t="s">
        <v>304</v>
      </c>
      <c r="Z23" s="25">
        <v>-1.0</v>
      </c>
      <c r="AA23" s="25">
        <v>-2.0</v>
      </c>
      <c r="AB23" s="25">
        <v>0.0</v>
      </c>
      <c r="AC23" s="25">
        <v>16.0</v>
      </c>
      <c r="AD23" s="25">
        <v>44.0</v>
      </c>
      <c r="AE23" s="25">
        <v>11.0</v>
      </c>
      <c r="AF23" s="25">
        <v>1.0</v>
      </c>
      <c r="AG23" s="27">
        <v>67.5</v>
      </c>
    </row>
    <row r="24">
      <c r="A24" s="24" t="s">
        <v>360</v>
      </c>
      <c r="B24" s="24">
        <v>2014.0</v>
      </c>
      <c r="C24" s="26" t="s">
        <v>66</v>
      </c>
      <c r="D24" s="25" t="s">
        <v>410</v>
      </c>
      <c r="E24" s="25">
        <v>72.0</v>
      </c>
      <c r="F24" s="25">
        <v>68.0</v>
      </c>
      <c r="G24" s="25">
        <v>67.0</v>
      </c>
      <c r="H24" s="25">
        <v>68.0</v>
      </c>
      <c r="I24" s="25">
        <v>275.0</v>
      </c>
      <c r="J24" s="26">
        <v>-5.0</v>
      </c>
      <c r="K24" s="26">
        <v>124000.0</v>
      </c>
      <c r="L24" s="25">
        <v>44.0</v>
      </c>
      <c r="M24" s="25">
        <v>20.0</v>
      </c>
      <c r="N24" s="25">
        <v>15.0</v>
      </c>
      <c r="O24" s="25">
        <v>16.0</v>
      </c>
      <c r="P24" s="25">
        <v>34.0</v>
      </c>
      <c r="Q24" s="24" t="s">
        <v>408</v>
      </c>
      <c r="R24" s="27">
        <v>306.1</v>
      </c>
      <c r="S24" s="25" t="s">
        <v>425</v>
      </c>
      <c r="T24" s="25">
        <v>51.0</v>
      </c>
      <c r="U24" s="24" t="s">
        <v>375</v>
      </c>
      <c r="V24" s="25">
        <v>29.3</v>
      </c>
      <c r="W24" s="25">
        <v>117.0</v>
      </c>
      <c r="X24" s="24" t="s">
        <v>462</v>
      </c>
      <c r="Y24" s="25">
        <v>-2.0</v>
      </c>
      <c r="Z24" s="25">
        <v>-1.0</v>
      </c>
      <c r="AA24" s="25">
        <v>-2.0</v>
      </c>
      <c r="AB24" s="25">
        <v>0.0</v>
      </c>
      <c r="AC24" s="25">
        <v>14.0</v>
      </c>
      <c r="AD24" s="25">
        <v>49.0</v>
      </c>
      <c r="AE24" s="25">
        <v>9.0</v>
      </c>
      <c r="AF24" s="25">
        <v>0.0</v>
      </c>
      <c r="AG24" s="27">
        <v>67.0</v>
      </c>
    </row>
    <row r="25">
      <c r="A25" s="24" t="s">
        <v>360</v>
      </c>
      <c r="B25" s="24">
        <v>2014.0</v>
      </c>
      <c r="C25" s="24" t="s">
        <v>67</v>
      </c>
      <c r="D25" s="25" t="s">
        <v>389</v>
      </c>
      <c r="E25" s="25">
        <v>67.0</v>
      </c>
      <c r="F25" s="25">
        <v>73.0</v>
      </c>
      <c r="G25" s="25">
        <v>68.0</v>
      </c>
      <c r="H25" s="25">
        <v>69.0</v>
      </c>
      <c r="I25" s="25">
        <v>277.0</v>
      </c>
      <c r="J25" s="24">
        <v>-3.0</v>
      </c>
      <c r="K25" s="26">
        <v>69200.0</v>
      </c>
      <c r="L25" s="25">
        <v>1.0</v>
      </c>
      <c r="M25" s="25">
        <v>20.0</v>
      </c>
      <c r="N25" s="25">
        <v>17.0</v>
      </c>
      <c r="O25" s="25">
        <v>23.0</v>
      </c>
      <c r="P25" s="25">
        <v>29.0</v>
      </c>
      <c r="Q25" s="24" t="s">
        <v>424</v>
      </c>
      <c r="R25" s="27">
        <v>319.3</v>
      </c>
      <c r="S25" s="25">
        <v>7.0</v>
      </c>
      <c r="T25" s="25">
        <v>49.0</v>
      </c>
      <c r="U25" s="24" t="s">
        <v>384</v>
      </c>
      <c r="V25" s="25">
        <v>30.3</v>
      </c>
      <c r="W25" s="25">
        <v>121.0</v>
      </c>
      <c r="X25" s="24" t="s">
        <v>440</v>
      </c>
      <c r="Y25" s="25" t="s">
        <v>304</v>
      </c>
      <c r="Z25" s="25">
        <f>+3</f>
        <v>3</v>
      </c>
      <c r="AA25" s="25">
        <v>-6.0</v>
      </c>
      <c r="AB25" s="25">
        <v>0.0</v>
      </c>
      <c r="AC25" s="25">
        <v>16.0</v>
      </c>
      <c r="AD25" s="25">
        <v>43.0</v>
      </c>
      <c r="AE25" s="25">
        <v>13.0</v>
      </c>
      <c r="AF25" s="25">
        <v>0.0</v>
      </c>
      <c r="AG25" s="27">
        <v>67.0</v>
      </c>
    </row>
    <row r="26">
      <c r="A26" s="24" t="s">
        <v>360</v>
      </c>
      <c r="B26" s="24">
        <v>2014.0</v>
      </c>
      <c r="C26" s="24" t="s">
        <v>486</v>
      </c>
      <c r="D26" s="25" t="s">
        <v>426</v>
      </c>
      <c r="E26" s="25">
        <v>70.0</v>
      </c>
      <c r="F26" s="25">
        <v>71.0</v>
      </c>
      <c r="G26" s="25">
        <v>68.0</v>
      </c>
      <c r="H26" s="25">
        <v>67.0</v>
      </c>
      <c r="I26" s="25">
        <v>276.0</v>
      </c>
      <c r="J26" s="24">
        <v>-4.0</v>
      </c>
      <c r="K26" s="26">
        <v>96533.0</v>
      </c>
      <c r="L26" s="25">
        <v>20.0</v>
      </c>
      <c r="M26" s="25">
        <v>29.0</v>
      </c>
      <c r="N26" s="25">
        <v>23.0</v>
      </c>
      <c r="O26" s="25">
        <v>20.0</v>
      </c>
      <c r="P26" s="25">
        <v>31.0</v>
      </c>
      <c r="Q26" s="24" t="s">
        <v>395</v>
      </c>
      <c r="R26" s="27">
        <v>307.1</v>
      </c>
      <c r="S26" s="25">
        <v>23.0</v>
      </c>
      <c r="T26" s="25">
        <v>48.0</v>
      </c>
      <c r="U26" s="24" t="s">
        <v>408</v>
      </c>
      <c r="V26" s="25">
        <v>29.0</v>
      </c>
      <c r="W26" s="25">
        <v>116.0</v>
      </c>
      <c r="X26" s="24" t="s">
        <v>458</v>
      </c>
      <c r="Y26" s="25">
        <f>+1</f>
        <v>1</v>
      </c>
      <c r="Z26" s="25">
        <v>-4.0</v>
      </c>
      <c r="AA26" s="25">
        <v>-1.0</v>
      </c>
      <c r="AB26" s="25">
        <v>0.0</v>
      </c>
      <c r="AC26" s="25">
        <v>14.0</v>
      </c>
      <c r="AD26" s="25">
        <v>49.0</v>
      </c>
      <c r="AE26" s="25">
        <v>8.0</v>
      </c>
      <c r="AF26" s="25">
        <v>1.0</v>
      </c>
      <c r="AG26" s="27">
        <v>66.5</v>
      </c>
    </row>
    <row r="27">
      <c r="A27" s="24" t="s">
        <v>360</v>
      </c>
      <c r="B27" s="24">
        <v>2014.0</v>
      </c>
      <c r="C27" s="24" t="s">
        <v>41</v>
      </c>
      <c r="D27" s="25" t="s">
        <v>426</v>
      </c>
      <c r="E27" s="25">
        <v>69.0</v>
      </c>
      <c r="F27" s="25">
        <v>67.0</v>
      </c>
      <c r="G27" s="25">
        <v>71.0</v>
      </c>
      <c r="H27" s="25">
        <v>69.0</v>
      </c>
      <c r="I27" s="25">
        <v>276.0</v>
      </c>
      <c r="J27" s="24">
        <v>-4.0</v>
      </c>
      <c r="K27" s="26">
        <v>96533.0</v>
      </c>
      <c r="L27" s="25">
        <v>13.0</v>
      </c>
      <c r="M27" s="25">
        <v>5.0</v>
      </c>
      <c r="N27" s="25">
        <v>15.0</v>
      </c>
      <c r="O27" s="25">
        <v>20.0</v>
      </c>
      <c r="P27" s="25">
        <v>34.0</v>
      </c>
      <c r="Q27" s="24" t="s">
        <v>408</v>
      </c>
      <c r="R27" s="27">
        <v>303.8</v>
      </c>
      <c r="S27" s="25">
        <v>33.0</v>
      </c>
      <c r="T27" s="25">
        <v>48.0</v>
      </c>
      <c r="U27" s="24" t="s">
        <v>408</v>
      </c>
      <c r="V27" s="25">
        <v>28.8</v>
      </c>
      <c r="W27" s="25">
        <v>115.0</v>
      </c>
      <c r="X27" s="24" t="s">
        <v>389</v>
      </c>
      <c r="Y27" s="25">
        <f>+4</f>
        <v>4</v>
      </c>
      <c r="Z27" s="25">
        <v>-5.0</v>
      </c>
      <c r="AA27" s="25">
        <v>-3.0</v>
      </c>
      <c r="AB27" s="25">
        <v>0.0</v>
      </c>
      <c r="AC27" s="25">
        <v>14.0</v>
      </c>
      <c r="AD27" s="25">
        <v>48.0</v>
      </c>
      <c r="AE27" s="25">
        <v>10.0</v>
      </c>
      <c r="AF27" s="25">
        <v>0.0</v>
      </c>
      <c r="AG27" s="27">
        <v>66.0</v>
      </c>
    </row>
    <row r="28">
      <c r="A28" s="24" t="s">
        <v>360</v>
      </c>
      <c r="B28" s="24">
        <v>2014.0</v>
      </c>
      <c r="C28" s="24" t="s">
        <v>400</v>
      </c>
      <c r="D28" s="25" t="s">
        <v>422</v>
      </c>
      <c r="E28" s="25">
        <v>71.0</v>
      </c>
      <c r="F28" s="25">
        <v>70.0</v>
      </c>
      <c r="G28" s="25">
        <v>71.0</v>
      </c>
      <c r="H28" s="25">
        <v>69.0</v>
      </c>
      <c r="I28" s="25">
        <v>281.0</v>
      </c>
      <c r="J28" s="24">
        <f>+1</f>
        <v>1</v>
      </c>
      <c r="K28" s="26">
        <v>36057.0</v>
      </c>
      <c r="L28" s="25">
        <v>29.0</v>
      </c>
      <c r="M28" s="25">
        <v>29.0</v>
      </c>
      <c r="N28" s="25">
        <v>39.0</v>
      </c>
      <c r="O28" s="25">
        <v>36.0</v>
      </c>
      <c r="P28" s="25">
        <v>35.0</v>
      </c>
      <c r="Q28" s="24" t="s">
        <v>426</v>
      </c>
      <c r="R28" s="27">
        <v>303.6</v>
      </c>
      <c r="S28" s="25" t="s">
        <v>462</v>
      </c>
      <c r="T28" s="25">
        <v>42.0</v>
      </c>
      <c r="U28" s="24" t="s">
        <v>454</v>
      </c>
      <c r="V28" s="25">
        <v>28.0</v>
      </c>
      <c r="W28" s="25">
        <v>112.0</v>
      </c>
      <c r="X28" s="24" t="s">
        <v>414</v>
      </c>
      <c r="Y28" s="25">
        <f>+3</f>
        <v>3</v>
      </c>
      <c r="Z28" s="25">
        <f>+2</f>
        <v>2</v>
      </c>
      <c r="AA28" s="25">
        <v>-4.0</v>
      </c>
      <c r="AB28" s="25">
        <v>1.0</v>
      </c>
      <c r="AC28" s="25">
        <v>15.0</v>
      </c>
      <c r="AD28" s="25">
        <v>39.0</v>
      </c>
      <c r="AE28" s="25">
        <v>16.0</v>
      </c>
      <c r="AF28" s="25">
        <v>1.0</v>
      </c>
      <c r="AG28" s="27">
        <v>65.5</v>
      </c>
    </row>
    <row r="29">
      <c r="A29" s="24" t="s">
        <v>360</v>
      </c>
      <c r="B29" s="24">
        <v>2014.0</v>
      </c>
      <c r="C29" s="24" t="s">
        <v>489</v>
      </c>
      <c r="D29" s="25" t="s">
        <v>389</v>
      </c>
      <c r="E29" s="25">
        <v>73.0</v>
      </c>
      <c r="F29" s="25">
        <v>66.0</v>
      </c>
      <c r="G29" s="25">
        <v>70.0</v>
      </c>
      <c r="H29" s="25">
        <v>68.0</v>
      </c>
      <c r="I29" s="25">
        <v>277.0</v>
      </c>
      <c r="J29" s="24">
        <v>-3.0</v>
      </c>
      <c r="K29" s="26">
        <v>69200.0</v>
      </c>
      <c r="L29" s="25">
        <v>50.0</v>
      </c>
      <c r="M29" s="25">
        <v>16.0</v>
      </c>
      <c r="N29" s="25">
        <v>23.0</v>
      </c>
      <c r="O29" s="25">
        <v>23.0</v>
      </c>
      <c r="P29" s="25">
        <v>37.0</v>
      </c>
      <c r="Q29" s="24" t="s">
        <v>447</v>
      </c>
      <c r="R29" s="27">
        <v>299.9</v>
      </c>
      <c r="S29" s="25">
        <v>45.0</v>
      </c>
      <c r="T29" s="25">
        <v>52.0</v>
      </c>
      <c r="U29" s="24" t="s">
        <v>401</v>
      </c>
      <c r="V29" s="25">
        <v>30.3</v>
      </c>
      <c r="W29" s="25">
        <v>121.0</v>
      </c>
      <c r="X29" s="24" t="s">
        <v>440</v>
      </c>
      <c r="Y29" s="25">
        <f>+1</f>
        <v>1</v>
      </c>
      <c r="Z29" s="25">
        <v>-2.0</v>
      </c>
      <c r="AA29" s="25">
        <v>-2.0</v>
      </c>
      <c r="AB29" s="25">
        <v>1.0</v>
      </c>
      <c r="AC29" s="25">
        <v>10.0</v>
      </c>
      <c r="AD29" s="25">
        <v>53.0</v>
      </c>
      <c r="AE29" s="25">
        <v>7.0</v>
      </c>
      <c r="AF29" s="25">
        <v>1.0</v>
      </c>
      <c r="AG29" s="27">
        <v>64.0</v>
      </c>
    </row>
    <row r="30">
      <c r="A30" s="24" t="s">
        <v>360</v>
      </c>
      <c r="B30" s="24">
        <v>2014.0</v>
      </c>
      <c r="C30" s="24" t="s">
        <v>455</v>
      </c>
      <c r="D30" s="25" t="s">
        <v>458</v>
      </c>
      <c r="E30" s="25">
        <v>71.0</v>
      </c>
      <c r="F30" s="25">
        <v>71.0</v>
      </c>
      <c r="G30" s="25">
        <v>67.0</v>
      </c>
      <c r="H30" s="25">
        <v>70.0</v>
      </c>
      <c r="I30" s="25">
        <v>279.0</v>
      </c>
      <c r="J30" s="24">
        <v>-1.0</v>
      </c>
      <c r="K30" s="26">
        <v>48500.0</v>
      </c>
      <c r="L30" s="25">
        <v>29.0</v>
      </c>
      <c r="M30" s="25">
        <v>34.0</v>
      </c>
      <c r="N30" s="25">
        <v>23.0</v>
      </c>
      <c r="O30" s="25">
        <v>31.0</v>
      </c>
      <c r="P30" s="25">
        <v>36.0</v>
      </c>
      <c r="Q30" s="24" t="s">
        <v>375</v>
      </c>
      <c r="R30" s="27">
        <v>312.6</v>
      </c>
      <c r="S30" s="25">
        <v>14.0</v>
      </c>
      <c r="T30" s="25">
        <v>48.0</v>
      </c>
      <c r="U30" s="24" t="s">
        <v>408</v>
      </c>
      <c r="V30" s="25">
        <v>28.5</v>
      </c>
      <c r="W30" s="25">
        <v>114.0</v>
      </c>
      <c r="X30" s="24" t="s">
        <v>410</v>
      </c>
      <c r="Y30" s="25">
        <f>+2</f>
        <v>2</v>
      </c>
      <c r="Z30" s="25" t="s">
        <v>304</v>
      </c>
      <c r="AA30" s="25">
        <v>-3.0</v>
      </c>
      <c r="AB30" s="25">
        <v>0.0</v>
      </c>
      <c r="AC30" s="25">
        <v>14.0</v>
      </c>
      <c r="AD30" s="25">
        <v>48.0</v>
      </c>
      <c r="AE30" s="25">
        <v>9.0</v>
      </c>
      <c r="AF30" s="25">
        <v>1.0</v>
      </c>
      <c r="AG30" s="27">
        <v>62.5</v>
      </c>
    </row>
    <row r="31">
      <c r="A31" s="24" t="s">
        <v>360</v>
      </c>
      <c r="B31" s="24">
        <v>2014.0</v>
      </c>
      <c r="C31" s="24" t="s">
        <v>481</v>
      </c>
      <c r="D31" s="25" t="s">
        <v>415</v>
      </c>
      <c r="E31" s="25">
        <v>75.0</v>
      </c>
      <c r="F31" s="25">
        <v>68.0</v>
      </c>
      <c r="G31" s="25">
        <v>71.0</v>
      </c>
      <c r="H31" s="25">
        <v>64.0</v>
      </c>
      <c r="I31" s="25">
        <v>278.0</v>
      </c>
      <c r="J31" s="24">
        <v>-2.0</v>
      </c>
      <c r="K31" s="26">
        <v>55600.0</v>
      </c>
      <c r="L31" s="25">
        <v>64.0</v>
      </c>
      <c r="M31" s="25">
        <v>41.0</v>
      </c>
      <c r="N31" s="25">
        <v>49.0</v>
      </c>
      <c r="O31" s="25">
        <v>29.0</v>
      </c>
      <c r="P31" s="25">
        <v>32.0</v>
      </c>
      <c r="Q31" s="24" t="s">
        <v>467</v>
      </c>
      <c r="R31" s="27">
        <v>290.0</v>
      </c>
      <c r="S31" s="25" t="s">
        <v>432</v>
      </c>
      <c r="T31" s="25">
        <v>43.0</v>
      </c>
      <c r="U31" s="24" t="s">
        <v>423</v>
      </c>
      <c r="V31" s="25">
        <v>28.0</v>
      </c>
      <c r="W31" s="25">
        <v>112.0</v>
      </c>
      <c r="X31" s="24" t="s">
        <v>414</v>
      </c>
      <c r="Y31" s="25" t="s">
        <v>304</v>
      </c>
      <c r="Z31" s="25">
        <v>-1.0</v>
      </c>
      <c r="AA31" s="25">
        <v>-1.0</v>
      </c>
      <c r="AB31" s="25">
        <v>0.0</v>
      </c>
      <c r="AC31" s="25">
        <v>14.0</v>
      </c>
      <c r="AD31" s="25">
        <v>46.0</v>
      </c>
      <c r="AE31" s="25">
        <v>12.0</v>
      </c>
      <c r="AF31" s="25">
        <v>0.0</v>
      </c>
      <c r="AG31" s="27">
        <v>62.0</v>
      </c>
    </row>
    <row r="32">
      <c r="A32" s="24" t="s">
        <v>360</v>
      </c>
      <c r="B32" s="24">
        <v>2014.0</v>
      </c>
      <c r="C32" s="24" t="s">
        <v>493</v>
      </c>
      <c r="D32" s="25" t="s">
        <v>415</v>
      </c>
      <c r="E32" s="25">
        <v>71.0</v>
      </c>
      <c r="F32" s="25">
        <v>73.0</v>
      </c>
      <c r="G32" s="25">
        <v>66.0</v>
      </c>
      <c r="H32" s="25">
        <v>68.0</v>
      </c>
      <c r="I32" s="25">
        <v>278.0</v>
      </c>
      <c r="J32" s="24">
        <v>-2.0</v>
      </c>
      <c r="K32" s="26">
        <v>55600.0</v>
      </c>
      <c r="L32" s="25">
        <v>29.0</v>
      </c>
      <c r="M32" s="25">
        <v>53.0</v>
      </c>
      <c r="N32" s="25">
        <v>29.0</v>
      </c>
      <c r="O32" s="25">
        <v>29.0</v>
      </c>
      <c r="P32" s="25">
        <v>36.0</v>
      </c>
      <c r="Q32" s="24" t="s">
        <v>375</v>
      </c>
      <c r="R32" s="27">
        <v>299.6</v>
      </c>
      <c r="S32" s="25">
        <v>46.0</v>
      </c>
      <c r="T32" s="25">
        <v>47.0</v>
      </c>
      <c r="U32" s="24" t="s">
        <v>392</v>
      </c>
      <c r="V32" s="25">
        <v>28.3</v>
      </c>
      <c r="W32" s="25">
        <v>113.0</v>
      </c>
      <c r="X32" s="24" t="s">
        <v>368</v>
      </c>
      <c r="Y32" s="25" t="s">
        <v>304</v>
      </c>
      <c r="Z32" s="25">
        <v>-5.0</v>
      </c>
      <c r="AA32" s="25">
        <f>+3</f>
        <v>3</v>
      </c>
      <c r="AB32" s="25">
        <v>0.0</v>
      </c>
      <c r="AC32" s="25">
        <v>13.0</v>
      </c>
      <c r="AD32" s="25">
        <v>50.0</v>
      </c>
      <c r="AE32" s="25">
        <v>7.0</v>
      </c>
      <c r="AF32" s="25">
        <v>2.0</v>
      </c>
      <c r="AG32" s="27">
        <v>61.5</v>
      </c>
    </row>
    <row r="33">
      <c r="A33" s="24" t="s">
        <v>360</v>
      </c>
      <c r="B33" s="24">
        <v>2014.0</v>
      </c>
      <c r="C33" s="24" t="s">
        <v>457</v>
      </c>
      <c r="D33" s="25" t="s">
        <v>458</v>
      </c>
      <c r="E33" s="25">
        <v>71.0</v>
      </c>
      <c r="F33" s="25">
        <v>69.0</v>
      </c>
      <c r="G33" s="25">
        <v>69.0</v>
      </c>
      <c r="H33" s="25">
        <v>70.0</v>
      </c>
      <c r="I33" s="25">
        <v>279.0</v>
      </c>
      <c r="J33" s="24">
        <v>-1.0</v>
      </c>
      <c r="K33" s="26">
        <v>48500.0</v>
      </c>
      <c r="L33" s="25">
        <v>29.0</v>
      </c>
      <c r="M33" s="25">
        <v>20.0</v>
      </c>
      <c r="N33" s="25">
        <v>23.0</v>
      </c>
      <c r="O33" s="25">
        <v>31.0</v>
      </c>
      <c r="P33" s="25">
        <v>34.0</v>
      </c>
      <c r="Q33" s="24" t="s">
        <v>408</v>
      </c>
      <c r="R33" s="27">
        <v>298.5</v>
      </c>
      <c r="S33" s="25">
        <v>49.0</v>
      </c>
      <c r="T33" s="25">
        <v>52.0</v>
      </c>
      <c r="U33" s="24" t="s">
        <v>401</v>
      </c>
      <c r="V33" s="25">
        <v>29.8</v>
      </c>
      <c r="W33" s="25">
        <v>119.0</v>
      </c>
      <c r="X33" s="24" t="s">
        <v>446</v>
      </c>
      <c r="Y33" s="25" t="s">
        <v>304</v>
      </c>
      <c r="Z33" s="25" t="s">
        <v>304</v>
      </c>
      <c r="AA33" s="25">
        <v>-1.0</v>
      </c>
      <c r="AB33" s="25">
        <v>0.0</v>
      </c>
      <c r="AC33" s="25">
        <v>14.0</v>
      </c>
      <c r="AD33" s="25">
        <v>47.0</v>
      </c>
      <c r="AE33" s="25">
        <v>9.0</v>
      </c>
      <c r="AF33" s="25">
        <v>2.0</v>
      </c>
      <c r="AG33" s="27">
        <v>61.0</v>
      </c>
    </row>
    <row r="34">
      <c r="A34" s="24" t="s">
        <v>360</v>
      </c>
      <c r="B34" s="24">
        <v>2014.0</v>
      </c>
      <c r="C34" s="24" t="s">
        <v>496</v>
      </c>
      <c r="D34" s="25" t="s">
        <v>458</v>
      </c>
      <c r="E34" s="25">
        <v>73.0</v>
      </c>
      <c r="F34" s="25">
        <v>70.0</v>
      </c>
      <c r="G34" s="25">
        <v>68.0</v>
      </c>
      <c r="H34" s="25">
        <v>68.0</v>
      </c>
      <c r="I34" s="25">
        <v>279.0</v>
      </c>
      <c r="J34" s="24">
        <v>-1.0</v>
      </c>
      <c r="K34" s="26">
        <v>48500.0</v>
      </c>
      <c r="L34" s="25">
        <v>50.0</v>
      </c>
      <c r="M34" s="25">
        <v>41.0</v>
      </c>
      <c r="N34" s="25">
        <v>34.0</v>
      </c>
      <c r="O34" s="25">
        <v>31.0</v>
      </c>
      <c r="P34" s="25">
        <v>32.0</v>
      </c>
      <c r="Q34" s="24" t="s">
        <v>467</v>
      </c>
      <c r="R34" s="27">
        <v>300.9</v>
      </c>
      <c r="S34" s="25">
        <v>41.0</v>
      </c>
      <c r="T34" s="25">
        <v>56.0</v>
      </c>
      <c r="U34" s="24">
        <v>1.0</v>
      </c>
      <c r="V34" s="25">
        <v>31.0</v>
      </c>
      <c r="W34" s="25">
        <v>124.0</v>
      </c>
      <c r="X34" s="24">
        <v>64.0</v>
      </c>
      <c r="Y34" s="25">
        <f>+3</f>
        <v>3</v>
      </c>
      <c r="Z34" s="25">
        <v>-1.0</v>
      </c>
      <c r="AA34" s="25">
        <v>-3.0</v>
      </c>
      <c r="AB34" s="25">
        <v>0.0</v>
      </c>
      <c r="AC34" s="25">
        <v>14.0</v>
      </c>
      <c r="AD34" s="25">
        <v>47.0</v>
      </c>
      <c r="AE34" s="25">
        <v>9.0</v>
      </c>
      <c r="AF34" s="25">
        <v>2.0</v>
      </c>
      <c r="AG34" s="27">
        <v>61.0</v>
      </c>
    </row>
    <row r="35">
      <c r="A35" s="24" t="s">
        <v>360</v>
      </c>
      <c r="B35" s="24">
        <v>2014.0</v>
      </c>
      <c r="C35" s="24" t="s">
        <v>497</v>
      </c>
      <c r="D35" s="25" t="s">
        <v>403</v>
      </c>
      <c r="E35" s="25">
        <v>69.0</v>
      </c>
      <c r="F35" s="25">
        <v>73.0</v>
      </c>
      <c r="G35" s="25">
        <v>69.0</v>
      </c>
      <c r="H35" s="25">
        <v>71.0</v>
      </c>
      <c r="I35" s="25">
        <v>282.0</v>
      </c>
      <c r="J35" s="24">
        <f>+2</f>
        <v>2</v>
      </c>
      <c r="K35" s="26">
        <v>28000.0</v>
      </c>
      <c r="L35" s="25">
        <v>13.0</v>
      </c>
      <c r="M35" s="25">
        <v>34.0</v>
      </c>
      <c r="N35" s="25">
        <v>34.0</v>
      </c>
      <c r="O35" s="25">
        <v>43.0</v>
      </c>
      <c r="P35" s="25">
        <v>33.0</v>
      </c>
      <c r="Q35" s="24" t="s">
        <v>390</v>
      </c>
      <c r="R35" s="27">
        <v>298.1</v>
      </c>
      <c r="S35" s="25">
        <v>50.0</v>
      </c>
      <c r="T35" s="25">
        <v>43.0</v>
      </c>
      <c r="U35" s="24" t="s">
        <v>423</v>
      </c>
      <c r="V35" s="25">
        <v>28.5</v>
      </c>
      <c r="W35" s="25">
        <v>114.0</v>
      </c>
      <c r="X35" s="24" t="s">
        <v>410</v>
      </c>
      <c r="Y35" s="25">
        <f>+1</f>
        <v>1</v>
      </c>
      <c r="Z35" s="25">
        <f>+2</f>
        <v>2</v>
      </c>
      <c r="AA35" s="25">
        <v>-1.0</v>
      </c>
      <c r="AB35" s="25">
        <v>0.0</v>
      </c>
      <c r="AC35" s="25">
        <v>17.0</v>
      </c>
      <c r="AD35" s="25">
        <v>37.0</v>
      </c>
      <c r="AE35" s="25">
        <v>17.0</v>
      </c>
      <c r="AF35" s="25">
        <v>1.0</v>
      </c>
      <c r="AG35" s="27">
        <v>61.0</v>
      </c>
    </row>
    <row r="36">
      <c r="A36" s="24" t="s">
        <v>360</v>
      </c>
      <c r="B36" s="24">
        <v>2014.0</v>
      </c>
      <c r="C36" s="24" t="s">
        <v>500</v>
      </c>
      <c r="D36" s="25" t="s">
        <v>389</v>
      </c>
      <c r="E36" s="25">
        <v>70.0</v>
      </c>
      <c r="F36" s="25">
        <v>71.0</v>
      </c>
      <c r="G36" s="25">
        <v>67.0</v>
      </c>
      <c r="H36" s="25">
        <v>69.0</v>
      </c>
      <c r="I36" s="25">
        <v>277.0</v>
      </c>
      <c r="J36" s="24">
        <v>-3.0</v>
      </c>
      <c r="K36" s="26">
        <v>69200.0</v>
      </c>
      <c r="L36" s="25">
        <v>20.0</v>
      </c>
      <c r="M36" s="25">
        <v>29.0</v>
      </c>
      <c r="N36" s="25">
        <v>17.0</v>
      </c>
      <c r="O36" s="25">
        <v>23.0</v>
      </c>
      <c r="P36" s="25">
        <v>31.0</v>
      </c>
      <c r="Q36" s="24" t="s">
        <v>395</v>
      </c>
      <c r="R36" s="27">
        <v>306.8</v>
      </c>
      <c r="S36" s="25">
        <v>24.0</v>
      </c>
      <c r="T36" s="25">
        <v>46.0</v>
      </c>
      <c r="U36" s="24" t="s">
        <v>469</v>
      </c>
      <c r="V36" s="25">
        <v>29.0</v>
      </c>
      <c r="W36" s="25">
        <v>116.0</v>
      </c>
      <c r="X36" s="24" t="s">
        <v>458</v>
      </c>
      <c r="Y36" s="25">
        <v>-1.0</v>
      </c>
      <c r="Z36" s="25">
        <v>-2.0</v>
      </c>
      <c r="AA36" s="25" t="s">
        <v>304</v>
      </c>
      <c r="AB36" s="25">
        <v>0.0</v>
      </c>
      <c r="AC36" s="25">
        <v>11.0</v>
      </c>
      <c r="AD36" s="25">
        <v>53.0</v>
      </c>
      <c r="AE36" s="25">
        <v>8.0</v>
      </c>
      <c r="AF36" s="25">
        <v>0.0</v>
      </c>
      <c r="AG36" s="27">
        <v>59.5</v>
      </c>
    </row>
    <row r="37">
      <c r="A37" s="24" t="s">
        <v>360</v>
      </c>
      <c r="B37" s="24">
        <v>2014.0</v>
      </c>
      <c r="C37" s="24" t="s">
        <v>502</v>
      </c>
      <c r="D37" s="25" t="s">
        <v>422</v>
      </c>
      <c r="E37" s="25">
        <v>73.0</v>
      </c>
      <c r="F37" s="25">
        <v>69.0</v>
      </c>
      <c r="G37" s="25">
        <v>69.0</v>
      </c>
      <c r="H37" s="25">
        <v>70.0</v>
      </c>
      <c r="I37" s="25">
        <v>281.0</v>
      </c>
      <c r="J37" s="24">
        <f t="shared" ref="J37:J39" si="2">+1</f>
        <v>1</v>
      </c>
      <c r="K37" s="26">
        <v>36057.0</v>
      </c>
      <c r="L37" s="25">
        <v>50.0</v>
      </c>
      <c r="M37" s="25">
        <v>34.0</v>
      </c>
      <c r="N37" s="25">
        <v>34.0</v>
      </c>
      <c r="O37" s="25">
        <v>36.0</v>
      </c>
      <c r="P37" s="25">
        <v>29.0</v>
      </c>
      <c r="Q37" s="24" t="s">
        <v>424</v>
      </c>
      <c r="R37" s="27">
        <v>303.0</v>
      </c>
      <c r="S37" s="25">
        <v>39.0</v>
      </c>
      <c r="T37" s="25">
        <v>46.0</v>
      </c>
      <c r="U37" s="24" t="s">
        <v>469</v>
      </c>
      <c r="V37" s="25">
        <v>28.8</v>
      </c>
      <c r="W37" s="25">
        <v>115.0</v>
      </c>
      <c r="X37" s="24" t="s">
        <v>389</v>
      </c>
      <c r="Y37" s="25">
        <f>+3</f>
        <v>3</v>
      </c>
      <c r="Z37" s="25">
        <f>+1</f>
        <v>1</v>
      </c>
      <c r="AA37" s="25">
        <v>-3.0</v>
      </c>
      <c r="AB37" s="25">
        <v>0.0</v>
      </c>
      <c r="AC37" s="25">
        <v>14.0</v>
      </c>
      <c r="AD37" s="25">
        <v>45.0</v>
      </c>
      <c r="AE37" s="25">
        <v>11.0</v>
      </c>
      <c r="AF37" s="25">
        <v>2.0</v>
      </c>
      <c r="AG37" s="27">
        <v>59.0</v>
      </c>
    </row>
    <row r="38">
      <c r="A38" s="24" t="s">
        <v>360</v>
      </c>
      <c r="B38" s="24">
        <v>2014.0</v>
      </c>
      <c r="C38" s="24" t="s">
        <v>483</v>
      </c>
      <c r="D38" s="25" t="s">
        <v>422</v>
      </c>
      <c r="E38" s="25">
        <v>73.0</v>
      </c>
      <c r="F38" s="25">
        <v>72.0</v>
      </c>
      <c r="G38" s="25">
        <v>69.0</v>
      </c>
      <c r="H38" s="25">
        <v>67.0</v>
      </c>
      <c r="I38" s="25">
        <v>281.0</v>
      </c>
      <c r="J38" s="24">
        <f t="shared" si="2"/>
        <v>1</v>
      </c>
      <c r="K38" s="26">
        <v>36057.0</v>
      </c>
      <c r="L38" s="25">
        <v>50.0</v>
      </c>
      <c r="M38" s="25">
        <v>58.0</v>
      </c>
      <c r="N38" s="25">
        <v>49.0</v>
      </c>
      <c r="O38" s="25">
        <v>36.0</v>
      </c>
      <c r="P38" s="25">
        <v>37.0</v>
      </c>
      <c r="Q38" s="24" t="s">
        <v>447</v>
      </c>
      <c r="R38" s="27">
        <v>286.5</v>
      </c>
      <c r="S38" s="25">
        <v>65.0</v>
      </c>
      <c r="T38" s="25">
        <v>47.0</v>
      </c>
      <c r="U38" s="24" t="s">
        <v>392</v>
      </c>
      <c r="V38" s="25">
        <v>29.3</v>
      </c>
      <c r="W38" s="25">
        <v>117.0</v>
      </c>
      <c r="X38" s="24" t="s">
        <v>462</v>
      </c>
      <c r="Y38" s="25">
        <f>+6</f>
        <v>6</v>
      </c>
      <c r="Z38" s="25">
        <v>-1.0</v>
      </c>
      <c r="AA38" s="25">
        <v>-4.0</v>
      </c>
      <c r="AB38" s="25">
        <v>0.0</v>
      </c>
      <c r="AC38" s="25">
        <v>14.0</v>
      </c>
      <c r="AD38" s="25">
        <v>45.0</v>
      </c>
      <c r="AE38" s="25">
        <v>11.0</v>
      </c>
      <c r="AF38" s="25">
        <v>2.0</v>
      </c>
      <c r="AG38" s="27">
        <v>59.0</v>
      </c>
    </row>
    <row r="39">
      <c r="A39" s="24" t="s">
        <v>360</v>
      </c>
      <c r="B39" s="24">
        <v>2014.0</v>
      </c>
      <c r="C39" s="24" t="s">
        <v>498</v>
      </c>
      <c r="D39" s="25" t="s">
        <v>422</v>
      </c>
      <c r="E39" s="25">
        <v>71.0</v>
      </c>
      <c r="F39" s="25">
        <v>69.0</v>
      </c>
      <c r="G39" s="25">
        <v>71.0</v>
      </c>
      <c r="H39" s="25">
        <v>70.0</v>
      </c>
      <c r="I39" s="25">
        <v>281.0</v>
      </c>
      <c r="J39" s="24">
        <f t="shared" si="2"/>
        <v>1</v>
      </c>
      <c r="K39" s="26">
        <v>36057.0</v>
      </c>
      <c r="L39" s="25">
        <v>29.0</v>
      </c>
      <c r="M39" s="25">
        <v>20.0</v>
      </c>
      <c r="N39" s="25">
        <v>34.0</v>
      </c>
      <c r="O39" s="25">
        <v>36.0</v>
      </c>
      <c r="P39" s="25">
        <v>42.0</v>
      </c>
      <c r="Q39" s="24" t="s">
        <v>450</v>
      </c>
      <c r="R39" s="27">
        <v>295.4</v>
      </c>
      <c r="S39" s="25" t="s">
        <v>474</v>
      </c>
      <c r="T39" s="25">
        <v>42.0</v>
      </c>
      <c r="U39" s="24" t="s">
        <v>454</v>
      </c>
      <c r="V39" s="25">
        <v>28.0</v>
      </c>
      <c r="W39" s="25">
        <v>112.0</v>
      </c>
      <c r="X39" s="24" t="s">
        <v>414</v>
      </c>
      <c r="Y39" s="25">
        <f t="shared" ref="Y39:Y40" si="3">+3</f>
        <v>3</v>
      </c>
      <c r="Z39" s="25">
        <v>-7.0</v>
      </c>
      <c r="AA39" s="25">
        <f>+5</f>
        <v>5</v>
      </c>
      <c r="AB39" s="25">
        <v>0.0</v>
      </c>
      <c r="AC39" s="25">
        <v>14.0</v>
      </c>
      <c r="AD39" s="25">
        <v>44.0</v>
      </c>
      <c r="AE39" s="25">
        <v>13.0</v>
      </c>
      <c r="AF39" s="25">
        <v>1.0</v>
      </c>
      <c r="AG39" s="27">
        <v>58.5</v>
      </c>
    </row>
    <row r="40">
      <c r="A40" s="24" t="s">
        <v>360</v>
      </c>
      <c r="B40" s="24">
        <v>2014.0</v>
      </c>
      <c r="C40" s="24" t="s">
        <v>444</v>
      </c>
      <c r="D40" s="25" t="s">
        <v>458</v>
      </c>
      <c r="E40" s="25">
        <v>70.0</v>
      </c>
      <c r="F40" s="25">
        <v>73.0</v>
      </c>
      <c r="G40" s="25">
        <v>68.0</v>
      </c>
      <c r="H40" s="25">
        <v>68.0</v>
      </c>
      <c r="I40" s="25">
        <v>279.0</v>
      </c>
      <c r="J40" s="24">
        <v>-1.0</v>
      </c>
      <c r="K40" s="26">
        <v>48500.0</v>
      </c>
      <c r="L40" s="25">
        <v>20.0</v>
      </c>
      <c r="M40" s="25">
        <v>41.0</v>
      </c>
      <c r="N40" s="25">
        <v>34.0</v>
      </c>
      <c r="O40" s="25">
        <v>31.0</v>
      </c>
      <c r="P40" s="25">
        <v>42.0</v>
      </c>
      <c r="Q40" s="24" t="s">
        <v>450</v>
      </c>
      <c r="R40" s="27">
        <v>303.6</v>
      </c>
      <c r="S40" s="25" t="s">
        <v>462</v>
      </c>
      <c r="T40" s="25">
        <v>50.0</v>
      </c>
      <c r="U40" s="24">
        <v>16.0</v>
      </c>
      <c r="V40" s="25">
        <v>30.0</v>
      </c>
      <c r="W40" s="25">
        <v>120.0</v>
      </c>
      <c r="X40" s="24" t="s">
        <v>474</v>
      </c>
      <c r="Y40" s="25">
        <f t="shared" si="3"/>
        <v>3</v>
      </c>
      <c r="Z40" s="25">
        <f>+1</f>
        <v>1</v>
      </c>
      <c r="AA40" s="25">
        <v>-5.0</v>
      </c>
      <c r="AB40" s="25">
        <v>0.0</v>
      </c>
      <c r="AC40" s="25">
        <v>12.0</v>
      </c>
      <c r="AD40" s="25">
        <v>50.0</v>
      </c>
      <c r="AE40" s="25">
        <v>9.0</v>
      </c>
      <c r="AF40" s="25">
        <v>1.0</v>
      </c>
      <c r="AG40" s="27">
        <v>57.5</v>
      </c>
    </row>
    <row r="41">
      <c r="A41" s="24" t="s">
        <v>360</v>
      </c>
      <c r="B41" s="24">
        <v>2014.0</v>
      </c>
      <c r="C41" s="24" t="s">
        <v>506</v>
      </c>
      <c r="D41" s="25" t="s">
        <v>422</v>
      </c>
      <c r="E41" s="25">
        <v>71.0</v>
      </c>
      <c r="F41" s="25">
        <v>69.0</v>
      </c>
      <c r="G41" s="25">
        <v>70.0</v>
      </c>
      <c r="H41" s="25">
        <v>71.0</v>
      </c>
      <c r="I41" s="25">
        <v>281.0</v>
      </c>
      <c r="J41" s="24">
        <f>+1</f>
        <v>1</v>
      </c>
      <c r="K41" s="26">
        <v>36057.0</v>
      </c>
      <c r="L41" s="25">
        <v>29.0</v>
      </c>
      <c r="M41" s="25">
        <v>20.0</v>
      </c>
      <c r="N41" s="25">
        <v>29.0</v>
      </c>
      <c r="O41" s="25">
        <v>36.0</v>
      </c>
      <c r="P41" s="25">
        <v>36.0</v>
      </c>
      <c r="Q41" s="24" t="s">
        <v>375</v>
      </c>
      <c r="R41" s="27">
        <v>290.0</v>
      </c>
      <c r="S41" s="25" t="s">
        <v>432</v>
      </c>
      <c r="T41" s="25">
        <v>43.0</v>
      </c>
      <c r="U41" s="24" t="s">
        <v>423</v>
      </c>
      <c r="V41" s="25">
        <v>28.3</v>
      </c>
      <c r="W41" s="25">
        <v>113.0</v>
      </c>
      <c r="X41" s="24" t="s">
        <v>368</v>
      </c>
      <c r="Y41" s="25">
        <v>-1.0</v>
      </c>
      <c r="Z41" s="25">
        <f>+6</f>
        <v>6</v>
      </c>
      <c r="AA41" s="25">
        <v>-4.0</v>
      </c>
      <c r="AB41" s="25">
        <v>0.0</v>
      </c>
      <c r="AC41" s="25">
        <v>13.0</v>
      </c>
      <c r="AD41" s="25">
        <v>47.0</v>
      </c>
      <c r="AE41" s="25">
        <v>10.0</v>
      </c>
      <c r="AF41" s="25">
        <v>2.0</v>
      </c>
      <c r="AG41" s="27">
        <v>57.5</v>
      </c>
    </row>
    <row r="42">
      <c r="A42" s="24" t="s">
        <v>360</v>
      </c>
      <c r="B42" s="24">
        <v>2014.0</v>
      </c>
      <c r="C42" s="26" t="s">
        <v>473</v>
      </c>
      <c r="D42" s="25" t="s">
        <v>417</v>
      </c>
      <c r="E42" s="25">
        <v>73.0</v>
      </c>
      <c r="F42" s="25">
        <v>73.0</v>
      </c>
      <c r="G42" s="25">
        <v>70.0</v>
      </c>
      <c r="H42" s="25">
        <v>69.0</v>
      </c>
      <c r="I42" s="25">
        <v>285.0</v>
      </c>
      <c r="J42" s="26">
        <f>+5</f>
        <v>5</v>
      </c>
      <c r="K42" s="26">
        <v>18347.0</v>
      </c>
      <c r="L42" s="25">
        <v>50.0</v>
      </c>
      <c r="M42" s="25">
        <v>63.0</v>
      </c>
      <c r="N42" s="25">
        <v>55.0</v>
      </c>
      <c r="O42" s="25">
        <v>53.0</v>
      </c>
      <c r="P42" s="25">
        <v>24.0</v>
      </c>
      <c r="Q42" s="24" t="s">
        <v>436</v>
      </c>
      <c r="R42" s="27">
        <v>312.5</v>
      </c>
      <c r="S42" s="25">
        <v>15.0</v>
      </c>
      <c r="T42" s="25">
        <v>37.0</v>
      </c>
      <c r="U42" s="24" t="s">
        <v>438</v>
      </c>
      <c r="V42" s="25">
        <v>27.3</v>
      </c>
      <c r="W42" s="25">
        <v>109.0</v>
      </c>
      <c r="X42" s="24" t="s">
        <v>396</v>
      </c>
      <c r="Y42" s="25">
        <f>+3</f>
        <v>3</v>
      </c>
      <c r="Z42" s="25">
        <f>+4</f>
        <v>4</v>
      </c>
      <c r="AA42" s="25">
        <v>-2.0</v>
      </c>
      <c r="AB42" s="25">
        <v>2.0</v>
      </c>
      <c r="AC42" s="25">
        <v>9.0</v>
      </c>
      <c r="AD42" s="25">
        <v>47.0</v>
      </c>
      <c r="AE42" s="25">
        <v>10.0</v>
      </c>
      <c r="AF42" s="25">
        <v>4.0</v>
      </c>
      <c r="AG42" s="27">
        <v>57.5</v>
      </c>
    </row>
    <row r="43">
      <c r="A43" s="24" t="s">
        <v>360</v>
      </c>
      <c r="B43" s="24">
        <v>2014.0</v>
      </c>
      <c r="C43" s="24" t="s">
        <v>53</v>
      </c>
      <c r="D43" s="25">
        <v>35.0</v>
      </c>
      <c r="E43" s="25">
        <v>69.0</v>
      </c>
      <c r="F43" s="25">
        <v>71.0</v>
      </c>
      <c r="G43" s="25">
        <v>70.0</v>
      </c>
      <c r="H43" s="25">
        <v>70.0</v>
      </c>
      <c r="I43" s="25">
        <v>280.0</v>
      </c>
      <c r="J43" s="24" t="s">
        <v>304</v>
      </c>
      <c r="K43" s="26">
        <v>43200.0</v>
      </c>
      <c r="L43" s="25">
        <v>13.0</v>
      </c>
      <c r="M43" s="25">
        <v>20.0</v>
      </c>
      <c r="N43" s="25">
        <v>29.0</v>
      </c>
      <c r="O43" s="25">
        <v>35.0</v>
      </c>
      <c r="P43" s="25">
        <v>34.0</v>
      </c>
      <c r="Q43" s="24" t="s">
        <v>408</v>
      </c>
      <c r="R43" s="27">
        <v>313.3</v>
      </c>
      <c r="S43" s="25">
        <v>13.0</v>
      </c>
      <c r="T43" s="25">
        <v>48.0</v>
      </c>
      <c r="U43" s="24" t="s">
        <v>408</v>
      </c>
      <c r="V43" s="25">
        <v>29.8</v>
      </c>
      <c r="W43" s="25">
        <v>119.0</v>
      </c>
      <c r="X43" s="24" t="s">
        <v>446</v>
      </c>
      <c r="Y43" s="25" t="s">
        <v>304</v>
      </c>
      <c r="Z43" s="25">
        <f>+3</f>
        <v>3</v>
      </c>
      <c r="AA43" s="25">
        <v>-3.0</v>
      </c>
      <c r="AB43" s="25">
        <v>0.0</v>
      </c>
      <c r="AC43" s="25">
        <v>12.0</v>
      </c>
      <c r="AD43" s="25">
        <v>49.0</v>
      </c>
      <c r="AE43" s="25">
        <v>10.0</v>
      </c>
      <c r="AF43" s="25">
        <v>1.0</v>
      </c>
      <c r="AG43" s="27">
        <v>56.5</v>
      </c>
    </row>
    <row r="44">
      <c r="A44" s="24" t="s">
        <v>360</v>
      </c>
      <c r="B44" s="24">
        <v>2014.0</v>
      </c>
      <c r="C44" s="24" t="s">
        <v>509</v>
      </c>
      <c r="D44" s="25" t="s">
        <v>417</v>
      </c>
      <c r="E44" s="25">
        <v>73.0</v>
      </c>
      <c r="F44" s="25">
        <v>71.0</v>
      </c>
      <c r="G44" s="25">
        <v>66.0</v>
      </c>
      <c r="H44" s="25">
        <v>75.0</v>
      </c>
      <c r="I44" s="25">
        <v>285.0</v>
      </c>
      <c r="J44" s="24">
        <f>+5</f>
        <v>5</v>
      </c>
      <c r="K44" s="26">
        <v>18347.0</v>
      </c>
      <c r="L44" s="25">
        <v>50.0</v>
      </c>
      <c r="M44" s="25">
        <v>53.0</v>
      </c>
      <c r="N44" s="25">
        <v>29.0</v>
      </c>
      <c r="O44" s="25">
        <v>53.0</v>
      </c>
      <c r="P44" s="25">
        <v>31.0</v>
      </c>
      <c r="Q44" s="24" t="s">
        <v>395</v>
      </c>
      <c r="R44" s="27">
        <v>303.9</v>
      </c>
      <c r="S44" s="25">
        <v>32.0</v>
      </c>
      <c r="T44" s="25">
        <v>41.0</v>
      </c>
      <c r="U44" s="24" t="s">
        <v>465</v>
      </c>
      <c r="V44" s="25">
        <v>28.8</v>
      </c>
      <c r="W44" s="25">
        <v>115.0</v>
      </c>
      <c r="X44" s="24" t="s">
        <v>389</v>
      </c>
      <c r="Y44" s="25">
        <f>+5</f>
        <v>5</v>
      </c>
      <c r="Z44" s="25">
        <f>+2</f>
        <v>2</v>
      </c>
      <c r="AA44" s="25">
        <v>-2.0</v>
      </c>
      <c r="AB44" s="25">
        <v>0.0</v>
      </c>
      <c r="AC44" s="25">
        <v>15.0</v>
      </c>
      <c r="AD44" s="25">
        <v>40.0</v>
      </c>
      <c r="AE44" s="25">
        <v>14.0</v>
      </c>
      <c r="AF44" s="25">
        <v>3.0</v>
      </c>
      <c r="AG44" s="27">
        <v>55.0</v>
      </c>
    </row>
    <row r="45">
      <c r="A45" s="24" t="s">
        <v>360</v>
      </c>
      <c r="B45" s="24">
        <v>2014.0</v>
      </c>
      <c r="C45" s="24" t="s">
        <v>88</v>
      </c>
      <c r="D45" s="25" t="s">
        <v>441</v>
      </c>
      <c r="E45" s="25">
        <v>71.0</v>
      </c>
      <c r="F45" s="25">
        <v>73.0</v>
      </c>
      <c r="G45" s="25">
        <v>70.0</v>
      </c>
      <c r="H45" s="25">
        <v>69.0</v>
      </c>
      <c r="I45" s="25">
        <v>283.0</v>
      </c>
      <c r="J45" s="24">
        <f>+3</f>
        <v>3</v>
      </c>
      <c r="K45" s="26">
        <v>22680.0</v>
      </c>
      <c r="L45" s="25">
        <v>29.0</v>
      </c>
      <c r="M45" s="25">
        <v>53.0</v>
      </c>
      <c r="N45" s="25">
        <v>49.0</v>
      </c>
      <c r="O45" s="25">
        <v>46.0</v>
      </c>
      <c r="P45" s="25">
        <v>41.0</v>
      </c>
      <c r="Q45" s="24">
        <v>6.0</v>
      </c>
      <c r="R45" s="27">
        <v>297.6</v>
      </c>
      <c r="S45" s="25">
        <v>52.0</v>
      </c>
      <c r="T45" s="25">
        <v>47.0</v>
      </c>
      <c r="U45" s="24" t="s">
        <v>392</v>
      </c>
      <c r="V45" s="25">
        <v>30.3</v>
      </c>
      <c r="W45" s="25">
        <v>121.0</v>
      </c>
      <c r="X45" s="24" t="s">
        <v>440</v>
      </c>
      <c r="Y45" s="25">
        <f t="shared" ref="Y45:Y46" si="4">+1</f>
        <v>1</v>
      </c>
      <c r="Z45" s="25">
        <f>+4</f>
        <v>4</v>
      </c>
      <c r="AA45" s="25">
        <v>-2.0</v>
      </c>
      <c r="AB45" s="25">
        <v>0.0</v>
      </c>
      <c r="AC45" s="25">
        <v>13.0</v>
      </c>
      <c r="AD45" s="25">
        <v>44.0</v>
      </c>
      <c r="AE45" s="25">
        <v>14.0</v>
      </c>
      <c r="AF45" s="25">
        <v>1.0</v>
      </c>
      <c r="AG45" s="27">
        <v>54.0</v>
      </c>
    </row>
    <row r="46">
      <c r="A46" s="24" t="s">
        <v>360</v>
      </c>
      <c r="B46" s="24">
        <v>2014.0</v>
      </c>
      <c r="C46" s="24" t="s">
        <v>76</v>
      </c>
      <c r="D46" s="25" t="s">
        <v>424</v>
      </c>
      <c r="E46" s="25">
        <v>80.0</v>
      </c>
      <c r="F46" s="25">
        <v>69.0</v>
      </c>
      <c r="G46" s="25">
        <v>69.0</v>
      </c>
      <c r="H46" s="25">
        <v>66.0</v>
      </c>
      <c r="I46" s="25">
        <v>284.0</v>
      </c>
      <c r="J46" s="24">
        <f>+4</f>
        <v>4</v>
      </c>
      <c r="K46" s="26">
        <v>19680.0</v>
      </c>
      <c r="L46" s="25">
        <v>69.0</v>
      </c>
      <c r="M46" s="25">
        <v>67.0</v>
      </c>
      <c r="N46" s="25">
        <v>60.0</v>
      </c>
      <c r="O46" s="25">
        <v>50.0</v>
      </c>
      <c r="P46" s="25">
        <v>42.0</v>
      </c>
      <c r="Q46" s="24" t="s">
        <v>450</v>
      </c>
      <c r="R46" s="27">
        <v>295.4</v>
      </c>
      <c r="S46" s="25" t="s">
        <v>474</v>
      </c>
      <c r="T46" s="25">
        <v>42.0</v>
      </c>
      <c r="U46" s="24" t="s">
        <v>454</v>
      </c>
      <c r="V46" s="25">
        <v>28.5</v>
      </c>
      <c r="W46" s="25">
        <v>114.0</v>
      </c>
      <c r="X46" s="24" t="s">
        <v>410</v>
      </c>
      <c r="Y46" s="25">
        <f t="shared" si="4"/>
        <v>1</v>
      </c>
      <c r="Z46" s="25" t="s">
        <v>304</v>
      </c>
      <c r="AA46" s="25">
        <f>+3</f>
        <v>3</v>
      </c>
      <c r="AB46" s="25">
        <v>0.0</v>
      </c>
      <c r="AC46" s="25">
        <v>14.0</v>
      </c>
      <c r="AD46" s="25">
        <v>40.0</v>
      </c>
      <c r="AE46" s="25">
        <v>18.0</v>
      </c>
      <c r="AF46" s="25">
        <v>0.0</v>
      </c>
      <c r="AG46" s="27">
        <v>54.0</v>
      </c>
    </row>
    <row r="47">
      <c r="A47" s="24" t="s">
        <v>360</v>
      </c>
      <c r="B47" s="24">
        <v>2014.0</v>
      </c>
      <c r="C47" s="24" t="s">
        <v>262</v>
      </c>
      <c r="D47" s="25" t="s">
        <v>422</v>
      </c>
      <c r="E47" s="25">
        <v>69.0</v>
      </c>
      <c r="F47" s="25">
        <v>72.0</v>
      </c>
      <c r="G47" s="25">
        <v>71.0</v>
      </c>
      <c r="H47" s="25">
        <v>69.0</v>
      </c>
      <c r="I47" s="25">
        <v>281.0</v>
      </c>
      <c r="J47" s="24">
        <f t="shared" ref="J47:J48" si="5">+1</f>
        <v>1</v>
      </c>
      <c r="K47" s="26">
        <v>36057.0</v>
      </c>
      <c r="L47" s="25">
        <v>13.0</v>
      </c>
      <c r="M47" s="25">
        <v>29.0</v>
      </c>
      <c r="N47" s="25">
        <v>39.0</v>
      </c>
      <c r="O47" s="25">
        <v>36.0</v>
      </c>
      <c r="P47" s="25">
        <v>26.0</v>
      </c>
      <c r="Q47" s="24" t="s">
        <v>440</v>
      </c>
      <c r="R47" s="27">
        <v>314.0</v>
      </c>
      <c r="S47" s="25" t="s">
        <v>368</v>
      </c>
      <c r="T47" s="25">
        <v>46.0</v>
      </c>
      <c r="U47" s="24" t="s">
        <v>469</v>
      </c>
      <c r="V47" s="25">
        <v>29.3</v>
      </c>
      <c r="W47" s="25">
        <v>117.0</v>
      </c>
      <c r="X47" s="24" t="s">
        <v>462</v>
      </c>
      <c r="Y47" s="25">
        <f>+4</f>
        <v>4</v>
      </c>
      <c r="Z47" s="25">
        <v>-3.0</v>
      </c>
      <c r="AA47" s="25" t="s">
        <v>304</v>
      </c>
      <c r="AB47" s="25">
        <v>0.0</v>
      </c>
      <c r="AC47" s="25">
        <v>11.0</v>
      </c>
      <c r="AD47" s="25">
        <v>49.0</v>
      </c>
      <c r="AE47" s="25">
        <v>12.0</v>
      </c>
      <c r="AF47" s="25">
        <v>0.0</v>
      </c>
      <c r="AG47" s="27">
        <v>53.5</v>
      </c>
    </row>
    <row r="48">
      <c r="A48" s="24" t="s">
        <v>360</v>
      </c>
      <c r="B48" s="24">
        <v>2014.0</v>
      </c>
      <c r="C48" s="24" t="s">
        <v>452</v>
      </c>
      <c r="D48" s="25" t="s">
        <v>422</v>
      </c>
      <c r="E48" s="25">
        <v>73.0</v>
      </c>
      <c r="F48" s="25">
        <v>67.0</v>
      </c>
      <c r="G48" s="25">
        <v>72.0</v>
      </c>
      <c r="H48" s="25">
        <v>69.0</v>
      </c>
      <c r="I48" s="25">
        <v>281.0</v>
      </c>
      <c r="J48" s="24">
        <f t="shared" si="5"/>
        <v>1</v>
      </c>
      <c r="K48" s="26">
        <v>36057.0</v>
      </c>
      <c r="L48" s="25">
        <v>50.0</v>
      </c>
      <c r="M48" s="25">
        <v>20.0</v>
      </c>
      <c r="N48" s="25">
        <v>39.0</v>
      </c>
      <c r="O48" s="25">
        <v>36.0</v>
      </c>
      <c r="P48" s="25">
        <v>36.0</v>
      </c>
      <c r="Q48" s="24" t="s">
        <v>375</v>
      </c>
      <c r="R48" s="27">
        <v>292.1</v>
      </c>
      <c r="S48" s="25">
        <v>59.0</v>
      </c>
      <c r="T48" s="25">
        <v>47.0</v>
      </c>
      <c r="U48" s="24" t="s">
        <v>392</v>
      </c>
      <c r="V48" s="25">
        <v>28.8</v>
      </c>
      <c r="W48" s="25">
        <v>115.0</v>
      </c>
      <c r="X48" s="24" t="s">
        <v>389</v>
      </c>
      <c r="Y48" s="25">
        <v>-1.0</v>
      </c>
      <c r="Z48" s="25">
        <f>+4</f>
        <v>4</v>
      </c>
      <c r="AA48" s="25">
        <v>-2.0</v>
      </c>
      <c r="AB48" s="25">
        <v>0.0</v>
      </c>
      <c r="AC48" s="25">
        <v>11.0</v>
      </c>
      <c r="AD48" s="25">
        <v>49.0</v>
      </c>
      <c r="AE48" s="25">
        <v>12.0</v>
      </c>
      <c r="AF48" s="25">
        <v>0.0</v>
      </c>
      <c r="AG48" s="27">
        <v>53.5</v>
      </c>
    </row>
    <row r="49">
      <c r="A49" s="24" t="s">
        <v>360</v>
      </c>
      <c r="B49" s="24">
        <v>2014.0</v>
      </c>
      <c r="C49" s="26" t="s">
        <v>519</v>
      </c>
      <c r="D49" s="25" t="s">
        <v>441</v>
      </c>
      <c r="E49" s="25">
        <v>71.0</v>
      </c>
      <c r="F49" s="25">
        <v>71.0</v>
      </c>
      <c r="G49" s="25">
        <v>70.0</v>
      </c>
      <c r="H49" s="25">
        <v>71.0</v>
      </c>
      <c r="I49" s="25">
        <v>283.0</v>
      </c>
      <c r="J49" s="26">
        <f>+3</f>
        <v>3</v>
      </c>
      <c r="K49" s="26">
        <v>22680.0</v>
      </c>
      <c r="L49" s="25">
        <v>29.0</v>
      </c>
      <c r="M49" s="25">
        <v>34.0</v>
      </c>
      <c r="N49" s="25">
        <v>39.0</v>
      </c>
      <c r="O49" s="25">
        <v>46.0</v>
      </c>
      <c r="P49" s="25">
        <v>27.0</v>
      </c>
      <c r="Q49" s="24" t="s">
        <v>454</v>
      </c>
      <c r="R49" s="27">
        <v>300.4</v>
      </c>
      <c r="S49" s="25">
        <v>43.0</v>
      </c>
      <c r="T49" s="25">
        <v>43.0</v>
      </c>
      <c r="U49" s="24" t="s">
        <v>423</v>
      </c>
      <c r="V49" s="25">
        <v>29.3</v>
      </c>
      <c r="W49" s="25">
        <v>117.0</v>
      </c>
      <c r="X49" s="24" t="s">
        <v>462</v>
      </c>
      <c r="Y49" s="25">
        <f>+4</f>
        <v>4</v>
      </c>
      <c r="Z49" s="25">
        <f>+1</f>
        <v>1</v>
      </c>
      <c r="AA49" s="25">
        <v>-2.0</v>
      </c>
      <c r="AB49" s="25">
        <v>0.0</v>
      </c>
      <c r="AC49" s="25">
        <v>13.0</v>
      </c>
      <c r="AD49" s="25">
        <v>43.0</v>
      </c>
      <c r="AE49" s="25">
        <v>16.0</v>
      </c>
      <c r="AF49" s="25">
        <v>0.0</v>
      </c>
      <c r="AG49" s="27">
        <v>53.5</v>
      </c>
    </row>
    <row r="50">
      <c r="A50" s="24" t="s">
        <v>360</v>
      </c>
      <c r="B50" s="24">
        <v>2014.0</v>
      </c>
      <c r="C50" s="24" t="s">
        <v>520</v>
      </c>
      <c r="D50" s="25" t="s">
        <v>424</v>
      </c>
      <c r="E50" s="25">
        <v>74.0</v>
      </c>
      <c r="F50" s="25">
        <v>69.0</v>
      </c>
      <c r="G50" s="25">
        <v>70.0</v>
      </c>
      <c r="H50" s="25">
        <v>71.0</v>
      </c>
      <c r="I50" s="25">
        <v>284.0</v>
      </c>
      <c r="J50" s="24">
        <f>+4</f>
        <v>4</v>
      </c>
      <c r="K50" s="26">
        <v>19680.0</v>
      </c>
      <c r="L50" s="25">
        <v>59.0</v>
      </c>
      <c r="M50" s="25">
        <v>41.0</v>
      </c>
      <c r="N50" s="25">
        <v>47.0</v>
      </c>
      <c r="O50" s="25">
        <v>50.0</v>
      </c>
      <c r="P50" s="25">
        <v>40.0</v>
      </c>
      <c r="Q50" s="24">
        <v>7.0</v>
      </c>
      <c r="R50" s="27">
        <v>302.9</v>
      </c>
      <c r="S50" s="25">
        <v>40.0</v>
      </c>
      <c r="T50" s="25">
        <v>53.0</v>
      </c>
      <c r="U50" s="24" t="s">
        <v>386</v>
      </c>
      <c r="V50" s="25">
        <v>31.5</v>
      </c>
      <c r="W50" s="25">
        <v>126.0</v>
      </c>
      <c r="X50" s="24">
        <v>66.0</v>
      </c>
      <c r="Y50" s="25">
        <f>+5</f>
        <v>5</v>
      </c>
      <c r="Z50" s="25">
        <f>+2</f>
        <v>2</v>
      </c>
      <c r="AA50" s="25">
        <v>-3.0</v>
      </c>
      <c r="AB50" s="25">
        <v>0.0</v>
      </c>
      <c r="AC50" s="25">
        <v>13.0</v>
      </c>
      <c r="AD50" s="25">
        <v>44.0</v>
      </c>
      <c r="AE50" s="25">
        <v>13.0</v>
      </c>
      <c r="AF50" s="25">
        <v>2.0</v>
      </c>
      <c r="AG50" s="27">
        <v>53.5</v>
      </c>
    </row>
    <row r="51">
      <c r="A51" s="24" t="s">
        <v>360</v>
      </c>
      <c r="B51" s="24">
        <v>2014.0</v>
      </c>
      <c r="C51" s="24" t="s">
        <v>90</v>
      </c>
      <c r="D51" s="25" t="s">
        <v>403</v>
      </c>
      <c r="E51" s="25">
        <v>73.0</v>
      </c>
      <c r="F51" s="25">
        <v>71.0</v>
      </c>
      <c r="G51" s="25">
        <v>71.0</v>
      </c>
      <c r="H51" s="25">
        <v>67.0</v>
      </c>
      <c r="I51" s="25">
        <v>282.0</v>
      </c>
      <c r="J51" s="24">
        <f>+2</f>
        <v>2</v>
      </c>
      <c r="K51" s="26">
        <v>28000.0</v>
      </c>
      <c r="L51" s="25">
        <v>50.0</v>
      </c>
      <c r="M51" s="25">
        <v>53.0</v>
      </c>
      <c r="N51" s="25">
        <v>53.0</v>
      </c>
      <c r="O51" s="25">
        <v>43.0</v>
      </c>
      <c r="P51" s="25">
        <v>33.0</v>
      </c>
      <c r="Q51" s="24" t="s">
        <v>390</v>
      </c>
      <c r="R51" s="27">
        <v>300.5</v>
      </c>
      <c r="S51" s="25">
        <v>42.0</v>
      </c>
      <c r="T51" s="25">
        <v>45.0</v>
      </c>
      <c r="U51" s="24" t="s">
        <v>413</v>
      </c>
      <c r="V51" s="25">
        <v>29.5</v>
      </c>
      <c r="W51" s="25">
        <v>118.0</v>
      </c>
      <c r="X51" s="24" t="s">
        <v>378</v>
      </c>
      <c r="Y51" s="25">
        <f t="shared" ref="Y51:Z51" si="6">+2</f>
        <v>2</v>
      </c>
      <c r="Z51" s="25">
        <f t="shared" si="6"/>
        <v>2</v>
      </c>
      <c r="AA51" s="25">
        <v>-2.0</v>
      </c>
      <c r="AB51" s="25">
        <v>0.0</v>
      </c>
      <c r="AC51" s="25">
        <v>12.0</v>
      </c>
      <c r="AD51" s="25">
        <v>46.0</v>
      </c>
      <c r="AE51" s="25">
        <v>14.0</v>
      </c>
      <c r="AF51" s="25">
        <v>0.0</v>
      </c>
      <c r="AG51" s="27">
        <v>53.0</v>
      </c>
    </row>
    <row r="52">
      <c r="A52" s="24" t="s">
        <v>360</v>
      </c>
      <c r="B52" s="24">
        <v>2014.0</v>
      </c>
      <c r="C52" s="24" t="s">
        <v>145</v>
      </c>
      <c r="D52" s="25" t="s">
        <v>417</v>
      </c>
      <c r="E52" s="25">
        <v>72.0</v>
      </c>
      <c r="F52" s="25">
        <v>71.0</v>
      </c>
      <c r="G52" s="25">
        <v>73.0</v>
      </c>
      <c r="H52" s="25">
        <v>69.0</v>
      </c>
      <c r="I52" s="25">
        <v>285.0</v>
      </c>
      <c r="J52" s="24">
        <f>+5</f>
        <v>5</v>
      </c>
      <c r="K52" s="26">
        <v>18347.0</v>
      </c>
      <c r="L52" s="25">
        <v>44.0</v>
      </c>
      <c r="M52" s="25">
        <v>41.0</v>
      </c>
      <c r="N52" s="25">
        <v>55.0</v>
      </c>
      <c r="O52" s="25">
        <v>53.0</v>
      </c>
      <c r="P52" s="25">
        <v>24.0</v>
      </c>
      <c r="Q52" s="24" t="s">
        <v>436</v>
      </c>
      <c r="R52" s="27">
        <v>310.5</v>
      </c>
      <c r="S52" s="25">
        <v>19.0</v>
      </c>
      <c r="T52" s="25">
        <v>39.0</v>
      </c>
      <c r="U52" s="24" t="s">
        <v>436</v>
      </c>
      <c r="V52" s="25">
        <v>29.0</v>
      </c>
      <c r="W52" s="25">
        <v>116.0</v>
      </c>
      <c r="X52" s="24" t="s">
        <v>458</v>
      </c>
      <c r="Y52" s="25">
        <f>+6</f>
        <v>6</v>
      </c>
      <c r="Z52" s="25">
        <v>-1.0</v>
      </c>
      <c r="AA52" s="25" t="s">
        <v>304</v>
      </c>
      <c r="AB52" s="25">
        <v>1.0</v>
      </c>
      <c r="AC52" s="25">
        <v>10.0</v>
      </c>
      <c r="AD52" s="25">
        <v>47.0</v>
      </c>
      <c r="AE52" s="25">
        <v>11.0</v>
      </c>
      <c r="AF52" s="25">
        <v>3.0</v>
      </c>
      <c r="AG52" s="27">
        <v>53.0</v>
      </c>
    </row>
    <row r="53">
      <c r="A53" s="24" t="s">
        <v>360</v>
      </c>
      <c r="B53" s="24">
        <v>2014.0</v>
      </c>
      <c r="C53" s="24" t="s">
        <v>439</v>
      </c>
      <c r="D53" s="25" t="s">
        <v>465</v>
      </c>
      <c r="E53" s="25">
        <v>75.0</v>
      </c>
      <c r="F53" s="25">
        <v>70.0</v>
      </c>
      <c r="G53" s="25">
        <v>76.0</v>
      </c>
      <c r="H53" s="25">
        <v>66.0</v>
      </c>
      <c r="I53" s="25">
        <v>287.0</v>
      </c>
      <c r="J53" s="24">
        <f>+7</f>
        <v>7</v>
      </c>
      <c r="K53" s="26">
        <v>17520.0</v>
      </c>
      <c r="L53" s="25">
        <v>64.0</v>
      </c>
      <c r="M53" s="25">
        <v>58.0</v>
      </c>
      <c r="N53" s="25">
        <v>66.0</v>
      </c>
      <c r="O53" s="25">
        <v>59.0</v>
      </c>
      <c r="P53" s="25">
        <v>35.0</v>
      </c>
      <c r="Q53" s="24" t="s">
        <v>426</v>
      </c>
      <c r="R53" s="27">
        <v>305.1</v>
      </c>
      <c r="S53" s="25">
        <v>30.0</v>
      </c>
      <c r="T53" s="25">
        <v>45.0</v>
      </c>
      <c r="U53" s="24" t="s">
        <v>413</v>
      </c>
      <c r="V53" s="25">
        <v>29.8</v>
      </c>
      <c r="W53" s="25">
        <v>119.0</v>
      </c>
      <c r="X53" s="24" t="s">
        <v>446</v>
      </c>
      <c r="Y53" s="25">
        <f>+7</f>
        <v>7</v>
      </c>
      <c r="Z53" s="25">
        <f t="shared" ref="Z53:Z54" si="7">+1</f>
        <v>1</v>
      </c>
      <c r="AA53" s="25">
        <v>-1.0</v>
      </c>
      <c r="AB53" s="25">
        <v>0.0</v>
      </c>
      <c r="AC53" s="25">
        <v>13.0</v>
      </c>
      <c r="AD53" s="25">
        <v>44.0</v>
      </c>
      <c r="AE53" s="25">
        <v>13.0</v>
      </c>
      <c r="AF53" s="25">
        <v>2.0</v>
      </c>
      <c r="AG53" s="27">
        <v>52.5</v>
      </c>
    </row>
    <row r="54">
      <c r="A54" s="24" t="s">
        <v>360</v>
      </c>
      <c r="B54" s="24">
        <v>2014.0</v>
      </c>
      <c r="C54" s="24" t="s">
        <v>97</v>
      </c>
      <c r="D54" s="25" t="s">
        <v>417</v>
      </c>
      <c r="E54" s="25">
        <v>77.0</v>
      </c>
      <c r="F54" s="25">
        <v>70.0</v>
      </c>
      <c r="G54" s="25">
        <v>71.0</v>
      </c>
      <c r="H54" s="25">
        <v>67.0</v>
      </c>
      <c r="I54" s="25">
        <v>285.0</v>
      </c>
      <c r="J54" s="24">
        <f>+5</f>
        <v>5</v>
      </c>
      <c r="K54" s="26">
        <v>18347.0</v>
      </c>
      <c r="L54" s="25">
        <v>68.0</v>
      </c>
      <c r="M54" s="25">
        <v>65.0</v>
      </c>
      <c r="N54" s="25">
        <v>60.0</v>
      </c>
      <c r="O54" s="25">
        <v>53.0</v>
      </c>
      <c r="P54" s="25">
        <v>27.0</v>
      </c>
      <c r="Q54" s="24" t="s">
        <v>454</v>
      </c>
      <c r="R54" s="27">
        <v>311.8</v>
      </c>
      <c r="S54" s="25">
        <v>16.0</v>
      </c>
      <c r="T54" s="25">
        <v>37.0</v>
      </c>
      <c r="U54" s="24" t="s">
        <v>438</v>
      </c>
      <c r="V54" s="25">
        <v>27.8</v>
      </c>
      <c r="W54" s="25">
        <v>111.0</v>
      </c>
      <c r="X54" s="24" t="s">
        <v>373</v>
      </c>
      <c r="Y54" s="25">
        <f>+8</f>
        <v>8</v>
      </c>
      <c r="Z54" s="25">
        <f t="shared" si="7"/>
        <v>1</v>
      </c>
      <c r="AA54" s="25">
        <v>-4.0</v>
      </c>
      <c r="AB54" s="25">
        <v>0.0</v>
      </c>
      <c r="AC54" s="25">
        <v>13.0</v>
      </c>
      <c r="AD54" s="25">
        <v>44.0</v>
      </c>
      <c r="AE54" s="25">
        <v>12.0</v>
      </c>
      <c r="AF54" s="25">
        <v>3.0</v>
      </c>
      <c r="AG54" s="27">
        <v>52.0</v>
      </c>
    </row>
    <row r="55">
      <c r="A55" s="24" t="s">
        <v>360</v>
      </c>
      <c r="B55" s="24">
        <v>2014.0</v>
      </c>
      <c r="C55" s="24" t="s">
        <v>475</v>
      </c>
      <c r="D55" s="25" t="s">
        <v>436</v>
      </c>
      <c r="E55" s="25">
        <v>72.0</v>
      </c>
      <c r="F55" s="25">
        <v>77.0</v>
      </c>
      <c r="G55" s="25">
        <v>70.0</v>
      </c>
      <c r="H55" s="25">
        <v>69.0</v>
      </c>
      <c r="I55" s="25">
        <v>288.0</v>
      </c>
      <c r="J55" s="24">
        <f>+8</f>
        <v>8</v>
      </c>
      <c r="K55" s="26">
        <v>17040.0</v>
      </c>
      <c r="L55" s="25">
        <v>44.0</v>
      </c>
      <c r="M55" s="25">
        <v>67.0</v>
      </c>
      <c r="N55" s="25">
        <v>64.0</v>
      </c>
      <c r="O55" s="25">
        <v>63.0</v>
      </c>
      <c r="P55" s="25">
        <v>28.0</v>
      </c>
      <c r="Q55" s="24" t="s">
        <v>417</v>
      </c>
      <c r="R55" s="27">
        <v>309.1</v>
      </c>
      <c r="S55" s="25">
        <v>21.0</v>
      </c>
      <c r="T55" s="25">
        <v>46.0</v>
      </c>
      <c r="U55" s="24" t="s">
        <v>469</v>
      </c>
      <c r="V55" s="25">
        <v>30.0</v>
      </c>
      <c r="W55" s="25">
        <v>120.0</v>
      </c>
      <c r="X55" s="24" t="s">
        <v>474</v>
      </c>
      <c r="Y55" s="25">
        <f>+4</f>
        <v>4</v>
      </c>
      <c r="Z55" s="25">
        <f>+7</f>
        <v>7</v>
      </c>
      <c r="AA55" s="25">
        <v>-3.0</v>
      </c>
      <c r="AB55" s="25">
        <v>0.0</v>
      </c>
      <c r="AC55" s="25">
        <v>14.0</v>
      </c>
      <c r="AD55" s="25">
        <v>40.0</v>
      </c>
      <c r="AE55" s="25">
        <v>15.0</v>
      </c>
      <c r="AF55" s="25">
        <v>3.0</v>
      </c>
      <c r="AG55" s="27">
        <v>51.5</v>
      </c>
    </row>
    <row r="56">
      <c r="A56" s="24" t="s">
        <v>360</v>
      </c>
      <c r="B56" s="24">
        <v>2014.0</v>
      </c>
      <c r="C56" s="24" t="s">
        <v>521</v>
      </c>
      <c r="D56" s="25" t="s">
        <v>441</v>
      </c>
      <c r="E56" s="25">
        <v>69.0</v>
      </c>
      <c r="F56" s="25">
        <v>74.0</v>
      </c>
      <c r="G56" s="25">
        <v>73.0</v>
      </c>
      <c r="H56" s="25">
        <v>67.0</v>
      </c>
      <c r="I56" s="25">
        <v>283.0</v>
      </c>
      <c r="J56" s="24">
        <f>+3</f>
        <v>3</v>
      </c>
      <c r="K56" s="26">
        <v>22680.0</v>
      </c>
      <c r="L56" s="25">
        <v>13.0</v>
      </c>
      <c r="M56" s="25">
        <v>41.0</v>
      </c>
      <c r="N56" s="25">
        <v>55.0</v>
      </c>
      <c r="O56" s="25">
        <v>46.0</v>
      </c>
      <c r="P56" s="25">
        <v>26.0</v>
      </c>
      <c r="Q56" s="24" t="s">
        <v>440</v>
      </c>
      <c r="R56" s="27">
        <v>305.8</v>
      </c>
      <c r="S56" s="25">
        <v>29.0</v>
      </c>
      <c r="T56" s="25">
        <v>45.0</v>
      </c>
      <c r="U56" s="24" t="s">
        <v>413</v>
      </c>
      <c r="V56" s="25">
        <v>29.8</v>
      </c>
      <c r="W56" s="25">
        <v>119.0</v>
      </c>
      <c r="X56" s="24" t="s">
        <v>446</v>
      </c>
      <c r="Y56" s="25">
        <f>+3</f>
        <v>3</v>
      </c>
      <c r="Z56" s="25">
        <v>-1.0</v>
      </c>
      <c r="AA56" s="25">
        <f>+1</f>
        <v>1</v>
      </c>
      <c r="AB56" s="25">
        <v>0.0</v>
      </c>
      <c r="AC56" s="25">
        <v>11.0</v>
      </c>
      <c r="AD56" s="25">
        <v>47.0</v>
      </c>
      <c r="AE56" s="25">
        <v>14.0</v>
      </c>
      <c r="AF56" s="25">
        <v>0.0</v>
      </c>
      <c r="AG56" s="27">
        <v>50.5</v>
      </c>
    </row>
    <row r="57">
      <c r="A57" s="24" t="s">
        <v>360</v>
      </c>
      <c r="B57" s="24">
        <v>2014.0</v>
      </c>
      <c r="C57" s="24" t="s">
        <v>59</v>
      </c>
      <c r="D57" s="25" t="s">
        <v>403</v>
      </c>
      <c r="E57" s="25">
        <v>71.0</v>
      </c>
      <c r="F57" s="25">
        <v>71.0</v>
      </c>
      <c r="G57" s="25">
        <v>71.0</v>
      </c>
      <c r="H57" s="25">
        <v>69.0</v>
      </c>
      <c r="I57" s="25">
        <v>282.0</v>
      </c>
      <c r="J57" s="24">
        <f>+2</f>
        <v>2</v>
      </c>
      <c r="K57" s="26">
        <v>28000.0</v>
      </c>
      <c r="L57" s="25">
        <v>29.0</v>
      </c>
      <c r="M57" s="25">
        <v>34.0</v>
      </c>
      <c r="N57" s="25">
        <v>47.0</v>
      </c>
      <c r="O57" s="25">
        <v>43.0</v>
      </c>
      <c r="P57" s="25">
        <v>38.0</v>
      </c>
      <c r="Q57" s="24">
        <v>8.0</v>
      </c>
      <c r="R57" s="27">
        <v>295.0</v>
      </c>
      <c r="S57" s="25">
        <v>56.0</v>
      </c>
      <c r="T57" s="25">
        <v>43.0</v>
      </c>
      <c r="U57" s="24" t="s">
        <v>423</v>
      </c>
      <c r="V57" s="25">
        <v>28.3</v>
      </c>
      <c r="W57" s="25">
        <v>113.0</v>
      </c>
      <c r="X57" s="24" t="s">
        <v>368</v>
      </c>
      <c r="Y57" s="25">
        <f t="shared" ref="Y57:Z57" si="8">+2</f>
        <v>2</v>
      </c>
      <c r="Z57" s="25">
        <f t="shared" si="8"/>
        <v>2</v>
      </c>
      <c r="AA57" s="25">
        <v>-2.0</v>
      </c>
      <c r="AB57" s="25">
        <v>0.0</v>
      </c>
      <c r="AC57" s="25">
        <v>10.0</v>
      </c>
      <c r="AD57" s="25">
        <v>50.0</v>
      </c>
      <c r="AE57" s="25">
        <v>12.0</v>
      </c>
      <c r="AF57" s="25">
        <v>0.0</v>
      </c>
      <c r="AG57" s="27">
        <v>50.0</v>
      </c>
    </row>
    <row r="58">
      <c r="A58" s="24" t="s">
        <v>360</v>
      </c>
      <c r="B58" s="24">
        <v>2014.0</v>
      </c>
      <c r="C58" s="24" t="s">
        <v>64</v>
      </c>
      <c r="D58" s="25" t="s">
        <v>441</v>
      </c>
      <c r="E58" s="25">
        <v>74.0</v>
      </c>
      <c r="F58" s="25">
        <v>69.0</v>
      </c>
      <c r="G58" s="25">
        <v>69.0</v>
      </c>
      <c r="H58" s="25">
        <v>71.0</v>
      </c>
      <c r="I58" s="25">
        <v>283.0</v>
      </c>
      <c r="J58" s="24">
        <f>+3</f>
        <v>3</v>
      </c>
      <c r="K58" s="26">
        <v>22680.0</v>
      </c>
      <c r="L58" s="25">
        <v>59.0</v>
      </c>
      <c r="M58" s="25">
        <v>41.0</v>
      </c>
      <c r="N58" s="25">
        <v>39.0</v>
      </c>
      <c r="O58" s="25">
        <v>46.0</v>
      </c>
      <c r="P58" s="25">
        <v>30.0</v>
      </c>
      <c r="Q58" s="24" t="s">
        <v>413</v>
      </c>
      <c r="R58" s="27">
        <v>281.4</v>
      </c>
      <c r="S58" s="25">
        <v>66.0</v>
      </c>
      <c r="T58" s="25">
        <v>40.0</v>
      </c>
      <c r="U58" s="24">
        <v>62.0</v>
      </c>
      <c r="V58" s="25">
        <v>28.5</v>
      </c>
      <c r="W58" s="25">
        <v>114.0</v>
      </c>
      <c r="X58" s="24" t="s">
        <v>410</v>
      </c>
      <c r="Y58" s="25">
        <f>+1</f>
        <v>1</v>
      </c>
      <c r="Z58" s="25">
        <f>+6</f>
        <v>6</v>
      </c>
      <c r="AA58" s="25">
        <v>-4.0</v>
      </c>
      <c r="AB58" s="25">
        <v>0.0</v>
      </c>
      <c r="AC58" s="25">
        <v>10.0</v>
      </c>
      <c r="AD58" s="25">
        <v>50.0</v>
      </c>
      <c r="AE58" s="25">
        <v>11.0</v>
      </c>
      <c r="AF58" s="25">
        <v>1.0</v>
      </c>
      <c r="AG58" s="27">
        <v>49.5</v>
      </c>
    </row>
    <row r="59">
      <c r="A59" s="24" t="s">
        <v>360</v>
      </c>
      <c r="B59" s="24">
        <v>2014.0</v>
      </c>
      <c r="C59" s="24" t="s">
        <v>118</v>
      </c>
      <c r="D59" s="25" t="s">
        <v>417</v>
      </c>
      <c r="E59" s="25">
        <v>74.0</v>
      </c>
      <c r="F59" s="25">
        <v>69.0</v>
      </c>
      <c r="G59" s="25">
        <v>69.0</v>
      </c>
      <c r="H59" s="25">
        <v>73.0</v>
      </c>
      <c r="I59" s="25">
        <v>285.0</v>
      </c>
      <c r="J59" s="24">
        <f>+5</f>
        <v>5</v>
      </c>
      <c r="K59" s="26">
        <v>18347.0</v>
      </c>
      <c r="L59" s="25">
        <v>59.0</v>
      </c>
      <c r="M59" s="25">
        <v>41.0</v>
      </c>
      <c r="N59" s="25">
        <v>39.0</v>
      </c>
      <c r="O59" s="25">
        <v>53.0</v>
      </c>
      <c r="P59" s="25">
        <v>30.0</v>
      </c>
      <c r="Q59" s="24" t="s">
        <v>413</v>
      </c>
      <c r="R59" s="27">
        <v>315.0</v>
      </c>
      <c r="S59" s="25">
        <v>10.0</v>
      </c>
      <c r="T59" s="25">
        <v>49.0</v>
      </c>
      <c r="U59" s="24" t="s">
        <v>384</v>
      </c>
      <c r="V59" s="25">
        <v>31.3</v>
      </c>
      <c r="W59" s="25">
        <v>125.0</v>
      </c>
      <c r="X59" s="24">
        <v>65.0</v>
      </c>
      <c r="Y59" s="25">
        <f>+5</f>
        <v>5</v>
      </c>
      <c r="Z59" s="25">
        <v>-1.0</v>
      </c>
      <c r="AA59" s="25">
        <f>+1</f>
        <v>1</v>
      </c>
      <c r="AB59" s="25">
        <v>0.0</v>
      </c>
      <c r="AC59" s="25">
        <v>11.0</v>
      </c>
      <c r="AD59" s="25">
        <v>47.0</v>
      </c>
      <c r="AE59" s="25">
        <v>13.0</v>
      </c>
      <c r="AF59" s="25">
        <v>1.0</v>
      </c>
      <c r="AG59" s="27">
        <v>49.0</v>
      </c>
    </row>
    <row r="60">
      <c r="A60" s="24" t="s">
        <v>360</v>
      </c>
      <c r="B60" s="24">
        <v>2014.0</v>
      </c>
      <c r="C60" s="24" t="s">
        <v>522</v>
      </c>
      <c r="D60" s="25" t="s">
        <v>424</v>
      </c>
      <c r="E60" s="25">
        <v>68.0</v>
      </c>
      <c r="F60" s="25">
        <v>73.0</v>
      </c>
      <c r="G60" s="25">
        <v>71.0</v>
      </c>
      <c r="H60" s="25">
        <v>72.0</v>
      </c>
      <c r="I60" s="25">
        <v>284.0</v>
      </c>
      <c r="J60" s="24">
        <f>+4</f>
        <v>4</v>
      </c>
      <c r="K60" s="26">
        <v>19680.0</v>
      </c>
      <c r="L60" s="25">
        <v>4.0</v>
      </c>
      <c r="M60" s="25">
        <v>29.0</v>
      </c>
      <c r="N60" s="25">
        <v>39.0</v>
      </c>
      <c r="O60" s="25">
        <v>50.0</v>
      </c>
      <c r="P60" s="25">
        <v>33.0</v>
      </c>
      <c r="Q60" s="24" t="s">
        <v>390</v>
      </c>
      <c r="R60" s="27">
        <v>300.3</v>
      </c>
      <c r="S60" s="25">
        <v>44.0</v>
      </c>
      <c r="T60" s="25">
        <v>46.0</v>
      </c>
      <c r="U60" s="24" t="s">
        <v>469</v>
      </c>
      <c r="V60" s="25">
        <v>30.0</v>
      </c>
      <c r="W60" s="25">
        <v>120.0</v>
      </c>
      <c r="X60" s="24" t="s">
        <v>474</v>
      </c>
      <c r="Y60" s="25">
        <v>-1.0</v>
      </c>
      <c r="Z60" s="25">
        <f>+3</f>
        <v>3</v>
      </c>
      <c r="AA60" s="25">
        <f>+2</f>
        <v>2</v>
      </c>
      <c r="AB60" s="25">
        <v>0.0</v>
      </c>
      <c r="AC60" s="25">
        <v>10.0</v>
      </c>
      <c r="AD60" s="25">
        <v>49.0</v>
      </c>
      <c r="AE60" s="25">
        <v>12.0</v>
      </c>
      <c r="AF60" s="25">
        <v>1.0</v>
      </c>
      <c r="AG60" s="27">
        <v>48.5</v>
      </c>
    </row>
    <row r="61">
      <c r="A61" s="24" t="s">
        <v>360</v>
      </c>
      <c r="B61" s="24">
        <v>2014.0</v>
      </c>
      <c r="C61" s="24" t="s">
        <v>126</v>
      </c>
      <c r="D61" s="25" t="s">
        <v>465</v>
      </c>
      <c r="E61" s="25">
        <v>68.0</v>
      </c>
      <c r="F61" s="25">
        <v>74.0</v>
      </c>
      <c r="G61" s="25">
        <v>76.0</v>
      </c>
      <c r="H61" s="25">
        <v>69.0</v>
      </c>
      <c r="I61" s="25">
        <v>287.0</v>
      </c>
      <c r="J61" s="24">
        <f>+7</f>
        <v>7</v>
      </c>
      <c r="K61" s="26">
        <v>17520.0</v>
      </c>
      <c r="L61" s="25">
        <v>4.0</v>
      </c>
      <c r="M61" s="25">
        <v>34.0</v>
      </c>
      <c r="N61" s="25">
        <v>60.0</v>
      </c>
      <c r="O61" s="25">
        <v>59.0</v>
      </c>
      <c r="P61" s="25">
        <v>36.0</v>
      </c>
      <c r="Q61" s="24" t="s">
        <v>375</v>
      </c>
      <c r="R61" s="27">
        <v>310.6</v>
      </c>
      <c r="S61" s="25">
        <v>18.0</v>
      </c>
      <c r="T61" s="25">
        <v>44.0</v>
      </c>
      <c r="U61" s="24">
        <v>50.0</v>
      </c>
      <c r="V61" s="25">
        <v>29.8</v>
      </c>
      <c r="W61" s="25">
        <v>119.0</v>
      </c>
      <c r="X61" s="24" t="s">
        <v>446</v>
      </c>
      <c r="Y61" s="25">
        <f t="shared" ref="Y61:Y63" si="9">+2</f>
        <v>2</v>
      </c>
      <c r="Z61" s="25">
        <f>+9</f>
        <v>9</v>
      </c>
      <c r="AA61" s="25">
        <v>-4.0</v>
      </c>
      <c r="AB61" s="25">
        <v>0.0</v>
      </c>
      <c r="AC61" s="25">
        <v>11.0</v>
      </c>
      <c r="AD61" s="25">
        <v>46.0</v>
      </c>
      <c r="AE61" s="25">
        <v>12.0</v>
      </c>
      <c r="AF61" s="25">
        <v>3.0</v>
      </c>
      <c r="AG61" s="27">
        <v>47.0</v>
      </c>
    </row>
    <row r="62">
      <c r="A62" s="24" t="s">
        <v>360</v>
      </c>
      <c r="B62" s="24">
        <v>2014.0</v>
      </c>
      <c r="C62" s="24" t="s">
        <v>134</v>
      </c>
      <c r="D62" s="25" t="s">
        <v>417</v>
      </c>
      <c r="E62" s="25">
        <v>73.0</v>
      </c>
      <c r="F62" s="25">
        <v>72.0</v>
      </c>
      <c r="G62" s="25">
        <v>69.0</v>
      </c>
      <c r="H62" s="25">
        <v>71.0</v>
      </c>
      <c r="I62" s="25">
        <v>285.0</v>
      </c>
      <c r="J62" s="24">
        <f>+5</f>
        <v>5</v>
      </c>
      <c r="K62" s="26">
        <v>18347.0</v>
      </c>
      <c r="L62" s="25">
        <v>50.0</v>
      </c>
      <c r="M62" s="25">
        <v>58.0</v>
      </c>
      <c r="N62" s="25">
        <v>49.0</v>
      </c>
      <c r="O62" s="25">
        <v>53.0</v>
      </c>
      <c r="P62" s="25">
        <v>37.0</v>
      </c>
      <c r="Q62" s="24" t="s">
        <v>447</v>
      </c>
      <c r="R62" s="27">
        <v>303.5</v>
      </c>
      <c r="S62" s="25">
        <v>36.0</v>
      </c>
      <c r="T62" s="25">
        <v>48.0</v>
      </c>
      <c r="U62" s="24" t="s">
        <v>408</v>
      </c>
      <c r="V62" s="25">
        <v>29.5</v>
      </c>
      <c r="W62" s="25">
        <v>118.0</v>
      </c>
      <c r="X62" s="24" t="s">
        <v>378</v>
      </c>
      <c r="Y62" s="25">
        <f t="shared" si="9"/>
        <v>2</v>
      </c>
      <c r="Z62" s="25">
        <f>+2</f>
        <v>2</v>
      </c>
      <c r="AA62" s="25">
        <f>+1</f>
        <v>1</v>
      </c>
      <c r="AB62" s="25">
        <v>0.0</v>
      </c>
      <c r="AC62" s="25">
        <v>10.0</v>
      </c>
      <c r="AD62" s="25">
        <v>48.0</v>
      </c>
      <c r="AE62" s="25">
        <v>13.0</v>
      </c>
      <c r="AF62" s="25">
        <v>1.0</v>
      </c>
      <c r="AG62" s="27">
        <v>46.5</v>
      </c>
    </row>
    <row r="63">
      <c r="A63" s="24" t="s">
        <v>360</v>
      </c>
      <c r="B63" s="24">
        <v>2014.0</v>
      </c>
      <c r="C63" s="24" t="s">
        <v>487</v>
      </c>
      <c r="D63" s="25" t="s">
        <v>465</v>
      </c>
      <c r="E63" s="25">
        <v>75.0</v>
      </c>
      <c r="F63" s="25">
        <v>70.0</v>
      </c>
      <c r="G63" s="25">
        <v>71.0</v>
      </c>
      <c r="H63" s="25">
        <v>71.0</v>
      </c>
      <c r="I63" s="25">
        <v>287.0</v>
      </c>
      <c r="J63" s="24">
        <f t="shared" ref="J63:J64" si="10">+7</f>
        <v>7</v>
      </c>
      <c r="K63" s="26">
        <v>17520.0</v>
      </c>
      <c r="L63" s="25">
        <v>64.0</v>
      </c>
      <c r="M63" s="25">
        <v>58.0</v>
      </c>
      <c r="N63" s="25">
        <v>55.0</v>
      </c>
      <c r="O63" s="25">
        <v>59.0</v>
      </c>
      <c r="P63" s="25">
        <v>37.0</v>
      </c>
      <c r="Q63" s="24" t="s">
        <v>447</v>
      </c>
      <c r="R63" s="27">
        <v>306.1</v>
      </c>
      <c r="S63" s="25" t="s">
        <v>425</v>
      </c>
      <c r="T63" s="25">
        <v>48.0</v>
      </c>
      <c r="U63" s="24" t="s">
        <v>408</v>
      </c>
      <c r="V63" s="25">
        <v>30.3</v>
      </c>
      <c r="W63" s="25">
        <v>121.0</v>
      </c>
      <c r="X63" s="24" t="s">
        <v>440</v>
      </c>
      <c r="Y63" s="25">
        <f t="shared" si="9"/>
        <v>2</v>
      </c>
      <c r="Z63" s="25">
        <f>+5</f>
        <v>5</v>
      </c>
      <c r="AA63" s="25" t="s">
        <v>304</v>
      </c>
      <c r="AB63" s="25">
        <v>0.0</v>
      </c>
      <c r="AC63" s="25">
        <v>10.0</v>
      </c>
      <c r="AD63" s="25">
        <v>47.0</v>
      </c>
      <c r="AE63" s="25">
        <v>13.0</v>
      </c>
      <c r="AF63" s="25">
        <v>2.0</v>
      </c>
      <c r="AG63" s="27">
        <v>45.0</v>
      </c>
    </row>
    <row r="64">
      <c r="A64" s="24" t="s">
        <v>360</v>
      </c>
      <c r="B64" s="24">
        <v>2014.0</v>
      </c>
      <c r="C64" s="24" t="s">
        <v>523</v>
      </c>
      <c r="D64" s="25" t="s">
        <v>465</v>
      </c>
      <c r="E64" s="25">
        <v>75.0</v>
      </c>
      <c r="F64" s="25">
        <v>72.0</v>
      </c>
      <c r="G64" s="25">
        <v>69.0</v>
      </c>
      <c r="H64" s="25">
        <v>71.0</v>
      </c>
      <c r="I64" s="25">
        <v>287.0</v>
      </c>
      <c r="J64" s="24">
        <f t="shared" si="10"/>
        <v>7</v>
      </c>
      <c r="K64" s="26">
        <v>17520.0</v>
      </c>
      <c r="L64" s="25">
        <v>64.0</v>
      </c>
      <c r="M64" s="25">
        <v>65.0</v>
      </c>
      <c r="N64" s="25">
        <v>55.0</v>
      </c>
      <c r="O64" s="25">
        <v>59.0</v>
      </c>
      <c r="P64" s="25">
        <v>32.0</v>
      </c>
      <c r="Q64" s="24" t="s">
        <v>467</v>
      </c>
      <c r="R64" s="27">
        <v>303.4</v>
      </c>
      <c r="S64" s="25">
        <v>37.0</v>
      </c>
      <c r="T64" s="25">
        <v>41.0</v>
      </c>
      <c r="U64" s="24" t="s">
        <v>465</v>
      </c>
      <c r="V64" s="25">
        <v>29.8</v>
      </c>
      <c r="W64" s="25">
        <v>119.0</v>
      </c>
      <c r="X64" s="24" t="s">
        <v>446</v>
      </c>
      <c r="Y64" s="25">
        <f t="shared" ref="Y64:Y65" si="11">+1</f>
        <v>1</v>
      </c>
      <c r="Z64" s="25">
        <f>+4</f>
        <v>4</v>
      </c>
      <c r="AA64" s="25">
        <f>+2</f>
        <v>2</v>
      </c>
      <c r="AB64" s="25">
        <v>0.0</v>
      </c>
      <c r="AC64" s="25">
        <v>9.0</v>
      </c>
      <c r="AD64" s="25">
        <v>48.0</v>
      </c>
      <c r="AE64" s="25">
        <v>14.0</v>
      </c>
      <c r="AF64" s="25">
        <v>1.0</v>
      </c>
      <c r="AG64" s="27">
        <v>43.0</v>
      </c>
    </row>
    <row r="65">
      <c r="A65" s="24" t="s">
        <v>360</v>
      </c>
      <c r="B65" s="24">
        <v>2014.0</v>
      </c>
      <c r="C65" s="24" t="s">
        <v>524</v>
      </c>
      <c r="D65" s="25" t="s">
        <v>436</v>
      </c>
      <c r="E65" s="25">
        <v>69.0</v>
      </c>
      <c r="F65" s="25">
        <v>74.0</v>
      </c>
      <c r="G65" s="25">
        <v>69.0</v>
      </c>
      <c r="H65" s="25">
        <v>76.0</v>
      </c>
      <c r="I65" s="25">
        <v>288.0</v>
      </c>
      <c r="J65" s="24">
        <f>+8</f>
        <v>8</v>
      </c>
      <c r="K65" s="26">
        <v>17040.0</v>
      </c>
      <c r="L65" s="25">
        <v>13.0</v>
      </c>
      <c r="M65" s="25">
        <v>41.0</v>
      </c>
      <c r="N65" s="25">
        <v>39.0</v>
      </c>
      <c r="O65" s="25">
        <v>63.0</v>
      </c>
      <c r="P65" s="25">
        <v>35.0</v>
      </c>
      <c r="Q65" s="24" t="s">
        <v>426</v>
      </c>
      <c r="R65" s="27">
        <v>290.3</v>
      </c>
      <c r="S65" s="25">
        <v>61.0</v>
      </c>
      <c r="T65" s="25">
        <v>46.0</v>
      </c>
      <c r="U65" s="24" t="s">
        <v>469</v>
      </c>
      <c r="V65" s="25">
        <v>29.8</v>
      </c>
      <c r="W65" s="25">
        <v>119.0</v>
      </c>
      <c r="X65" s="24" t="s">
        <v>446</v>
      </c>
      <c r="Y65" s="25">
        <f t="shared" si="11"/>
        <v>1</v>
      </c>
      <c r="Z65" s="25">
        <f t="shared" ref="Z65:Z66" si="12">+8</f>
        <v>8</v>
      </c>
      <c r="AA65" s="25">
        <v>-1.0</v>
      </c>
      <c r="AB65" s="25">
        <v>0.0</v>
      </c>
      <c r="AC65" s="25">
        <v>9.0</v>
      </c>
      <c r="AD65" s="25">
        <v>49.0</v>
      </c>
      <c r="AE65" s="25">
        <v>11.0</v>
      </c>
      <c r="AF65" s="25">
        <v>3.0</v>
      </c>
      <c r="AG65" s="27">
        <v>43.0</v>
      </c>
    </row>
    <row r="66">
      <c r="A66" s="24" t="s">
        <v>360</v>
      </c>
      <c r="B66" s="24">
        <v>2014.0</v>
      </c>
      <c r="C66" s="24" t="s">
        <v>430</v>
      </c>
      <c r="D66" s="25">
        <v>65.0</v>
      </c>
      <c r="E66" s="25">
        <v>71.0</v>
      </c>
      <c r="F66" s="25">
        <v>71.0</v>
      </c>
      <c r="G66" s="25">
        <v>76.0</v>
      </c>
      <c r="H66" s="25">
        <v>73.0</v>
      </c>
      <c r="I66" s="25">
        <v>291.0</v>
      </c>
      <c r="J66" s="24">
        <f>+11</f>
        <v>11</v>
      </c>
      <c r="K66" s="26">
        <v>16800.0</v>
      </c>
      <c r="L66" s="25">
        <v>29.0</v>
      </c>
      <c r="M66" s="25">
        <v>34.0</v>
      </c>
      <c r="N66" s="25">
        <v>60.0</v>
      </c>
      <c r="O66" s="25">
        <v>65.0</v>
      </c>
      <c r="P66" s="25">
        <v>37.0</v>
      </c>
      <c r="Q66" s="24" t="s">
        <v>447</v>
      </c>
      <c r="R66" s="27">
        <v>292.6</v>
      </c>
      <c r="S66" s="25">
        <v>58.0</v>
      </c>
      <c r="T66" s="25">
        <v>39.0</v>
      </c>
      <c r="U66" s="24" t="s">
        <v>436</v>
      </c>
      <c r="V66" s="25">
        <v>30.3</v>
      </c>
      <c r="W66" s="25">
        <v>121.0</v>
      </c>
      <c r="X66" s="24" t="s">
        <v>440</v>
      </c>
      <c r="Y66" s="25">
        <f>+4</f>
        <v>4</v>
      </c>
      <c r="Z66" s="25">
        <f t="shared" si="12"/>
        <v>8</v>
      </c>
      <c r="AA66" s="25">
        <v>-1.0</v>
      </c>
      <c r="AB66" s="25">
        <v>0.0</v>
      </c>
      <c r="AC66" s="25">
        <v>6.0</v>
      </c>
      <c r="AD66" s="25">
        <v>52.0</v>
      </c>
      <c r="AE66" s="25">
        <v>11.0</v>
      </c>
      <c r="AF66" s="25">
        <v>3.0</v>
      </c>
      <c r="AG66" s="27">
        <v>35.5</v>
      </c>
    </row>
    <row r="67">
      <c r="A67" s="24" t="s">
        <v>360</v>
      </c>
      <c r="B67" s="24">
        <v>2014.0</v>
      </c>
      <c r="C67" s="24" t="s">
        <v>504</v>
      </c>
      <c r="D67" s="25">
        <v>66.0</v>
      </c>
      <c r="E67" s="25">
        <v>74.0</v>
      </c>
      <c r="F67" s="25">
        <v>71.0</v>
      </c>
      <c r="G67" s="25">
        <v>75.0</v>
      </c>
      <c r="H67" s="25">
        <v>72.0</v>
      </c>
      <c r="I67" s="25">
        <v>292.0</v>
      </c>
      <c r="J67" s="24">
        <f>+12</f>
        <v>12</v>
      </c>
      <c r="K67" s="26">
        <v>16640.0</v>
      </c>
      <c r="L67" s="25">
        <v>59.0</v>
      </c>
      <c r="M67" s="25">
        <v>58.0</v>
      </c>
      <c r="N67" s="25">
        <v>65.0</v>
      </c>
      <c r="O67" s="25">
        <v>66.0</v>
      </c>
      <c r="P67" s="25">
        <v>32.0</v>
      </c>
      <c r="Q67" s="24" t="s">
        <v>467</v>
      </c>
      <c r="R67" s="27">
        <v>293.6</v>
      </c>
      <c r="S67" s="25">
        <v>57.0</v>
      </c>
      <c r="T67" s="25">
        <v>41.0</v>
      </c>
      <c r="U67" s="24" t="s">
        <v>465</v>
      </c>
      <c r="V67" s="25">
        <v>30.8</v>
      </c>
      <c r="W67" s="25">
        <v>123.0</v>
      </c>
      <c r="X67" s="24">
        <v>63.0</v>
      </c>
      <c r="Y67" s="25">
        <f>+2</f>
        <v>2</v>
      </c>
      <c r="Z67" s="25">
        <f>+10</f>
        <v>10</v>
      </c>
      <c r="AA67" s="25" t="s">
        <v>304</v>
      </c>
      <c r="AB67" s="25">
        <v>0.0</v>
      </c>
      <c r="AC67" s="25">
        <v>2.0</v>
      </c>
      <c r="AD67" s="25">
        <v>57.0</v>
      </c>
      <c r="AE67" s="25">
        <v>12.0</v>
      </c>
      <c r="AF67" s="25">
        <v>1.0</v>
      </c>
      <c r="AG67" s="27">
        <v>27.5</v>
      </c>
    </row>
    <row r="68">
      <c r="A68" s="24" t="s">
        <v>360</v>
      </c>
      <c r="B68" s="24">
        <v>2014.0</v>
      </c>
      <c r="C68" s="24" t="s">
        <v>84</v>
      </c>
      <c r="D68" s="25" t="s">
        <v>495</v>
      </c>
      <c r="E68" s="25">
        <v>71.0</v>
      </c>
      <c r="F68" s="25">
        <v>72.0</v>
      </c>
      <c r="G68" s="25">
        <v>0.0</v>
      </c>
      <c r="H68" s="25">
        <v>0.0</v>
      </c>
      <c r="I68" s="25">
        <v>143.0</v>
      </c>
      <c r="J68" s="24">
        <f>+3</f>
        <v>3</v>
      </c>
      <c r="K68" s="26">
        <v>0.0</v>
      </c>
      <c r="L68" s="25">
        <v>29.0</v>
      </c>
      <c r="M68" s="25">
        <v>41.0</v>
      </c>
      <c r="N68" s="25">
        <v>0.0</v>
      </c>
      <c r="O68" s="25">
        <v>0.0</v>
      </c>
      <c r="P68" s="25">
        <v>17.0</v>
      </c>
      <c r="Q68" s="24">
        <v>0.0</v>
      </c>
      <c r="R68" s="27">
        <v>310.8</v>
      </c>
      <c r="S68" s="25">
        <v>0.0</v>
      </c>
      <c r="T68" s="25">
        <v>22.0</v>
      </c>
      <c r="U68" s="24">
        <v>0.0</v>
      </c>
      <c r="V68" s="25">
        <v>29.5</v>
      </c>
      <c r="W68" s="25">
        <v>59.0</v>
      </c>
      <c r="X68" s="24">
        <v>0.0</v>
      </c>
      <c r="Y68" s="25" t="s">
        <v>304</v>
      </c>
      <c r="Z68" s="25" t="s">
        <v>304</v>
      </c>
      <c r="AA68" s="25">
        <f>+3</f>
        <v>3</v>
      </c>
      <c r="AB68" s="25">
        <v>0.0</v>
      </c>
      <c r="AC68" s="25">
        <v>6.0</v>
      </c>
      <c r="AD68" s="25">
        <v>22.0</v>
      </c>
      <c r="AE68" s="25">
        <v>7.0</v>
      </c>
      <c r="AF68" s="25">
        <v>1.0</v>
      </c>
      <c r="AG68" s="27">
        <v>24.5</v>
      </c>
    </row>
    <row r="69">
      <c r="A69" s="24" t="s">
        <v>360</v>
      </c>
      <c r="B69" s="24">
        <v>2014.0</v>
      </c>
      <c r="C69" s="24" t="s">
        <v>101</v>
      </c>
      <c r="D69" s="25" t="s">
        <v>495</v>
      </c>
      <c r="E69" s="25">
        <v>70.0</v>
      </c>
      <c r="F69" s="25">
        <v>76.0</v>
      </c>
      <c r="G69" s="25">
        <v>0.0</v>
      </c>
      <c r="H69" s="25">
        <v>0.0</v>
      </c>
      <c r="I69" s="25">
        <v>146.0</v>
      </c>
      <c r="J69" s="24">
        <f>+6</f>
        <v>6</v>
      </c>
      <c r="K69" s="26">
        <v>0.0</v>
      </c>
      <c r="L69" s="25">
        <v>20.0</v>
      </c>
      <c r="M69" s="25">
        <v>63.0</v>
      </c>
      <c r="N69" s="25">
        <v>0.0</v>
      </c>
      <c r="O69" s="25">
        <v>0.0</v>
      </c>
      <c r="P69" s="25">
        <v>14.0</v>
      </c>
      <c r="Q69" s="24">
        <v>0.0</v>
      </c>
      <c r="R69" s="27">
        <v>305.0</v>
      </c>
      <c r="S69" s="25">
        <v>0.0</v>
      </c>
      <c r="T69" s="25">
        <v>16.0</v>
      </c>
      <c r="U69" s="24">
        <v>0.0</v>
      </c>
      <c r="V69" s="25">
        <v>27.0</v>
      </c>
      <c r="W69" s="25">
        <v>54.0</v>
      </c>
      <c r="X69" s="24">
        <v>0.0</v>
      </c>
      <c r="Y69" s="25">
        <f>+3</f>
        <v>3</v>
      </c>
      <c r="Z69" s="25">
        <f>+2</f>
        <v>2</v>
      </c>
      <c r="AA69" s="25">
        <f>+1</f>
        <v>1</v>
      </c>
      <c r="AB69" s="25">
        <v>0.0</v>
      </c>
      <c r="AC69" s="25">
        <v>3.0</v>
      </c>
      <c r="AD69" s="25">
        <v>26.0</v>
      </c>
      <c r="AE69" s="25">
        <v>6.0</v>
      </c>
      <c r="AF69" s="25">
        <v>1.0</v>
      </c>
      <c r="AG69" s="27">
        <v>18.0</v>
      </c>
    </row>
    <row r="70">
      <c r="A70" s="24" t="s">
        <v>360</v>
      </c>
      <c r="B70" s="24">
        <v>2014.0</v>
      </c>
      <c r="C70" s="24" t="s">
        <v>80</v>
      </c>
      <c r="D70" s="25" t="s">
        <v>495</v>
      </c>
      <c r="E70" s="25">
        <v>70.0</v>
      </c>
      <c r="F70" s="25">
        <v>0.0</v>
      </c>
      <c r="G70" s="25">
        <v>0.0</v>
      </c>
      <c r="H70" s="25">
        <v>0.0</v>
      </c>
      <c r="I70" s="25">
        <v>70.0</v>
      </c>
      <c r="J70" s="24" t="s">
        <v>304</v>
      </c>
      <c r="K70" s="26">
        <v>0.0</v>
      </c>
      <c r="L70" s="25">
        <v>20.0</v>
      </c>
      <c r="M70" s="25">
        <v>0.0</v>
      </c>
      <c r="N70" s="25">
        <v>0.0</v>
      </c>
      <c r="O70" s="25">
        <v>0.0</v>
      </c>
      <c r="P70" s="25">
        <v>5.0</v>
      </c>
      <c r="Q70" s="24">
        <v>0.0</v>
      </c>
      <c r="R70" s="27">
        <v>332.0</v>
      </c>
      <c r="S70" s="25">
        <v>0.0</v>
      </c>
      <c r="T70" s="25">
        <v>10.0</v>
      </c>
      <c r="U70" s="24">
        <v>0.0</v>
      </c>
      <c r="V70" s="25">
        <v>28.0</v>
      </c>
      <c r="W70" s="25">
        <v>28.0</v>
      </c>
      <c r="X70" s="24">
        <v>0.0</v>
      </c>
      <c r="Y70" s="25" t="s">
        <v>304</v>
      </c>
      <c r="Z70" s="25">
        <f>+1</f>
        <v>1</v>
      </c>
      <c r="AA70" s="25">
        <v>-1.0</v>
      </c>
      <c r="AB70" s="25">
        <v>0.0</v>
      </c>
      <c r="AC70" s="25">
        <v>3.0</v>
      </c>
      <c r="AD70" s="25">
        <v>12.0</v>
      </c>
      <c r="AE70" s="25">
        <v>3.0</v>
      </c>
      <c r="AF70" s="25">
        <v>0.0</v>
      </c>
      <c r="AG70" s="27">
        <v>13.5</v>
      </c>
    </row>
    <row r="71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</row>
    <row r="72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</row>
    <row r="73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</row>
    <row r="74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</row>
    <row r="75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</row>
    <row r="76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</row>
    <row r="77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</row>
    <row r="78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</row>
    <row r="79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</row>
    <row r="80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</row>
    <row r="81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</row>
    <row r="82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</row>
    <row r="83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</row>
    <row r="84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</row>
    <row r="85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</row>
    <row r="86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</row>
    <row r="87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</row>
    <row r="88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</row>
    <row r="89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</row>
    <row r="90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</row>
    <row r="91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</row>
    <row r="92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</row>
    <row r="93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</row>
    <row r="94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</row>
    <row r="95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</row>
    <row r="96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</row>
    <row r="97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</row>
    <row r="98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</row>
    <row r="99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</row>
    <row r="100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</row>
    <row r="101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</row>
    <row r="102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</row>
    <row r="103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</row>
    <row r="104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</row>
    <row r="105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</row>
    <row r="106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</row>
    <row r="107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</row>
    <row r="108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</row>
    <row r="109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</row>
    <row r="110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</row>
    <row r="111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</row>
    <row r="112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</row>
    <row r="113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</row>
    <row r="114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</row>
    <row r="115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</row>
    <row r="116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</row>
    <row r="117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</row>
    <row r="118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</row>
    <row r="119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</row>
    <row r="120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</row>
    <row r="121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</row>
    <row r="122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</row>
    <row r="123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</row>
    <row r="124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</row>
    <row r="125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</row>
    <row r="126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</row>
    <row r="127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</row>
    <row r="128">
      <c r="A128" s="31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</row>
    <row r="129">
      <c r="A129" s="31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</row>
    <row r="130">
      <c r="A130" s="31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</row>
    <row r="131">
      <c r="A131" s="31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</row>
    <row r="132">
      <c r="A132" s="31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</row>
    <row r="133">
      <c r="A133" s="31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</row>
    <row r="134">
      <c r="A134" s="31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</row>
    <row r="135">
      <c r="A135" s="31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</row>
    <row r="136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</row>
    <row r="137">
      <c r="A137" s="31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</row>
    <row r="138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</row>
    <row r="139">
      <c r="A139" s="3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</row>
    <row r="140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</row>
    <row r="141">
      <c r="A141" s="31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</row>
    <row r="142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</row>
    <row r="143">
      <c r="A143" s="31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</row>
    <row r="144">
      <c r="A144" s="31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</row>
    <row r="145">
      <c r="A145" s="31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</row>
    <row r="146">
      <c r="A146" s="31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</row>
    <row r="147">
      <c r="A147" s="31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</row>
    <row r="148">
      <c r="A148" s="31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</row>
    <row r="149">
      <c r="A149" s="31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</row>
    <row r="150">
      <c r="A150" s="31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</row>
    <row r="151">
      <c r="A151" s="31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</row>
    <row r="152">
      <c r="A152" s="31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</row>
    <row r="153">
      <c r="A153" s="31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</row>
    <row r="154">
      <c r="A154" s="31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</row>
    <row r="155">
      <c r="A155" s="31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</row>
    <row r="156">
      <c r="A156" s="31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</row>
    <row r="157">
      <c r="A157" s="31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</row>
    <row r="158">
      <c r="A158" s="31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</row>
    <row r="159">
      <c r="A159" s="31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</row>
    <row r="160">
      <c r="A160" s="31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</row>
    <row r="161">
      <c r="A161" s="31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</row>
    <row r="162">
      <c r="A162" s="31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</row>
    <row r="163">
      <c r="A163" s="31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</row>
    <row r="164">
      <c r="A164" s="31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</row>
    <row r="165">
      <c r="A165" s="31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</row>
    <row r="166">
      <c r="A166" s="31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</row>
    <row r="167">
      <c r="A167" s="31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</row>
    <row r="168">
      <c r="A168" s="31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</row>
    <row r="169">
      <c r="A169" s="31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</row>
    <row r="170">
      <c r="A170" s="31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</row>
    <row r="171">
      <c r="A171" s="31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</row>
    <row r="172">
      <c r="A172" s="31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</row>
    <row r="173">
      <c r="A173" s="31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</row>
    <row r="174">
      <c r="A174" s="31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</row>
    <row r="175">
      <c r="A175" s="31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</row>
    <row r="176">
      <c r="A176" s="31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</row>
    <row r="177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</row>
    <row r="178">
      <c r="A178" s="31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</row>
    <row r="179">
      <c r="A179" s="31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</row>
    <row r="180">
      <c r="A180" s="31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</row>
    <row r="181">
      <c r="A181" s="31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</row>
    <row r="182">
      <c r="A182" s="31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</row>
    <row r="183">
      <c r="A183" s="31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</row>
    <row r="184">
      <c r="A184" s="31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</row>
    <row r="185">
      <c r="A185" s="31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</row>
    <row r="186">
      <c r="A186" s="31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</row>
    <row r="187">
      <c r="A187" s="31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</row>
    <row r="188">
      <c r="A188" s="31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</row>
    <row r="189">
      <c r="A189" s="31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</row>
    <row r="190">
      <c r="A190" s="31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</row>
    <row r="191">
      <c r="A191" s="31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</row>
    <row r="192">
      <c r="A192" s="31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</row>
    <row r="193">
      <c r="A193" s="31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</row>
    <row r="194">
      <c r="A194" s="31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</row>
    <row r="195">
      <c r="A195" s="31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</row>
    <row r="196">
      <c r="A196" s="31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</row>
    <row r="197">
      <c r="A197" s="31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</row>
    <row r="198">
      <c r="A198" s="31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</row>
    <row r="199">
      <c r="A199" s="31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</row>
    <row r="200">
      <c r="A200" s="31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</row>
    <row r="201">
      <c r="A201" s="31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</row>
    <row r="202">
      <c r="A202" s="31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</row>
    <row r="203">
      <c r="A203" s="31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</row>
    <row r="204">
      <c r="A204" s="31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31"/>
      <c r="AG204" s="31"/>
    </row>
    <row r="205">
      <c r="A205" s="31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</row>
    <row r="206">
      <c r="A206" s="31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</row>
    <row r="207">
      <c r="A207" s="31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</row>
    <row r="208">
      <c r="A208" s="31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</row>
    <row r="209">
      <c r="A209" s="31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</row>
    <row r="210">
      <c r="A210" s="31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</row>
    <row r="211">
      <c r="A211" s="31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</row>
    <row r="212">
      <c r="A212" s="31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</row>
    <row r="213">
      <c r="A213" s="31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F213" s="31"/>
      <c r="AG213" s="31"/>
    </row>
    <row r="214">
      <c r="A214" s="31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</row>
    <row r="215">
      <c r="A215" s="31"/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</row>
    <row r="216">
      <c r="A216" s="31"/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</row>
    <row r="217">
      <c r="A217" s="31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</row>
    <row r="218">
      <c r="A218" s="31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</row>
    <row r="219">
      <c r="A219" s="31"/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</row>
    <row r="220">
      <c r="A220" s="31"/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</row>
    <row r="221">
      <c r="A221" s="31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</row>
    <row r="222">
      <c r="A222" s="31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</row>
    <row r="223">
      <c r="A223" s="31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  <c r="AG223" s="31"/>
    </row>
    <row r="224">
      <c r="A224" s="31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F224" s="31"/>
      <c r="AG224" s="31"/>
    </row>
    <row r="225">
      <c r="A225" s="31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F225" s="31"/>
      <c r="AG225" s="31"/>
    </row>
    <row r="226">
      <c r="A226" s="31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F226" s="31"/>
      <c r="AG226" s="31"/>
    </row>
    <row r="227">
      <c r="A227" s="31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F227" s="31"/>
      <c r="AG227" s="31"/>
    </row>
    <row r="228">
      <c r="A228" s="31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F228" s="31"/>
      <c r="AG228" s="31"/>
    </row>
    <row r="229">
      <c r="A229" s="31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F229" s="31"/>
      <c r="AG229" s="31"/>
    </row>
    <row r="230">
      <c r="A230" s="31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F230" s="31"/>
      <c r="AG230" s="31"/>
    </row>
    <row r="231">
      <c r="A231" s="31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F231" s="31"/>
      <c r="AG231" s="31"/>
    </row>
    <row r="232">
      <c r="A232" s="31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  <c r="AG232" s="31"/>
    </row>
    <row r="233">
      <c r="A233" s="31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F233" s="31"/>
      <c r="AG233" s="31"/>
    </row>
    <row r="234">
      <c r="A234" s="31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F234" s="31"/>
      <c r="AG234" s="31"/>
    </row>
    <row r="235">
      <c r="A235" s="31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F235" s="31"/>
      <c r="AG235" s="31"/>
    </row>
    <row r="236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31"/>
      <c r="AG236" s="31"/>
    </row>
    <row r="237">
      <c r="A237" s="31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F237" s="31"/>
      <c r="AG237" s="31"/>
    </row>
    <row r="238">
      <c r="A238" s="31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  <c r="AG238" s="31"/>
    </row>
    <row r="239">
      <c r="A239" s="31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</row>
    <row r="240">
      <c r="A240" s="31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  <c r="AG240" s="31"/>
    </row>
    <row r="241">
      <c r="A241" s="31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F241" s="31"/>
      <c r="AG241" s="31"/>
    </row>
    <row r="242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  <c r="AG242" s="31"/>
    </row>
    <row r="243">
      <c r="A243" s="31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F243" s="31"/>
      <c r="AG243" s="31"/>
    </row>
    <row r="244">
      <c r="A244" s="31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1"/>
    </row>
    <row r="245">
      <c r="A245" s="31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F245" s="31"/>
      <c r="AG245" s="31"/>
    </row>
    <row r="246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F246" s="31"/>
      <c r="AG246" s="31"/>
    </row>
    <row r="247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F247" s="31"/>
      <c r="AG247" s="31"/>
    </row>
    <row r="248">
      <c r="A248" s="31"/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F248" s="31"/>
      <c r="AG248" s="31"/>
    </row>
    <row r="249">
      <c r="A249" s="31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F249" s="31"/>
      <c r="AG249" s="31"/>
    </row>
    <row r="250">
      <c r="A250" s="31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F250" s="31"/>
      <c r="AG250" s="31"/>
    </row>
    <row r="251">
      <c r="A251" s="31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F251" s="31"/>
      <c r="AG251" s="31"/>
    </row>
    <row r="252">
      <c r="A252" s="31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F252" s="31"/>
      <c r="AG252" s="31"/>
    </row>
    <row r="253">
      <c r="A253" s="31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F253" s="31"/>
      <c r="AG253" s="31"/>
    </row>
    <row r="254">
      <c r="A254" s="31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F254" s="31"/>
      <c r="AG254" s="31"/>
    </row>
    <row r="255">
      <c r="A255" s="31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F255" s="31"/>
      <c r="AG255" s="31"/>
    </row>
    <row r="256">
      <c r="A256" s="31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F256" s="31"/>
      <c r="AG256" s="31"/>
    </row>
    <row r="257">
      <c r="A257" s="31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F257" s="31"/>
      <c r="AG257" s="31"/>
    </row>
    <row r="258">
      <c r="A258" s="31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F258" s="31"/>
      <c r="AG258" s="31"/>
    </row>
    <row r="259">
      <c r="A259" s="31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F259" s="31"/>
      <c r="AG259" s="31"/>
    </row>
    <row r="260">
      <c r="A260" s="31"/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F260" s="31"/>
      <c r="AG260" s="31"/>
    </row>
    <row r="261">
      <c r="A261" s="31"/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F261" s="31"/>
      <c r="AG261" s="31"/>
    </row>
    <row r="262">
      <c r="A262" s="31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F262" s="31"/>
      <c r="AG262" s="31"/>
    </row>
    <row r="263">
      <c r="A263" s="31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F263" s="31"/>
      <c r="AG263" s="31"/>
    </row>
    <row r="264">
      <c r="A264" s="31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  <c r="AG264" s="31"/>
    </row>
    <row r="265">
      <c r="A265" s="31"/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F265" s="31"/>
      <c r="AG265" s="31"/>
    </row>
    <row r="266">
      <c r="A266" s="31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F266" s="31"/>
      <c r="AG266" s="31"/>
    </row>
    <row r="267">
      <c r="A267" s="31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F267" s="31"/>
      <c r="AG267" s="31"/>
    </row>
    <row r="268">
      <c r="A268" s="31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  <c r="AG268" s="31"/>
    </row>
    <row r="269">
      <c r="A269" s="31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F269" s="31"/>
      <c r="AG269" s="31"/>
    </row>
    <row r="270">
      <c r="A270" s="31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F270" s="31"/>
      <c r="AG270" s="31"/>
    </row>
    <row r="271">
      <c r="A271" s="31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F271" s="31"/>
      <c r="AG271" s="31"/>
    </row>
    <row r="272">
      <c r="A272" s="31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F272" s="31"/>
      <c r="AG272" s="31"/>
    </row>
    <row r="273">
      <c r="A273" s="31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F273" s="31"/>
      <c r="AG273" s="31"/>
    </row>
    <row r="274">
      <c r="A274" s="31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F274" s="31"/>
      <c r="AG274" s="31"/>
    </row>
    <row r="275">
      <c r="A275" s="31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F275" s="31"/>
      <c r="AG275" s="31"/>
    </row>
    <row r="276">
      <c r="A276" s="31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31"/>
    </row>
    <row r="277">
      <c r="A277" s="31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F277" s="31"/>
      <c r="AG277" s="31"/>
    </row>
    <row r="278">
      <c r="A278" s="31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F278" s="31"/>
      <c r="AG278" s="31"/>
    </row>
    <row r="279">
      <c r="A279" s="31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F279" s="31"/>
      <c r="AG279" s="31"/>
    </row>
    <row r="280">
      <c r="A280" s="31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F280" s="31"/>
      <c r="AG280" s="31"/>
    </row>
    <row r="281">
      <c r="A281" s="31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F281" s="31"/>
      <c r="AG281" s="31"/>
    </row>
    <row r="282">
      <c r="A282" s="31"/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F282" s="31"/>
      <c r="AG282" s="31"/>
    </row>
    <row r="283">
      <c r="A283" s="31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F283" s="31"/>
      <c r="AG283" s="31"/>
    </row>
    <row r="284">
      <c r="A284" s="31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F284" s="31"/>
      <c r="AG284" s="31"/>
    </row>
    <row r="285">
      <c r="A285" s="31"/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F285" s="31"/>
      <c r="AG285" s="31"/>
    </row>
    <row r="286">
      <c r="A286" s="31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  <c r="AG286" s="31"/>
    </row>
    <row r="287">
      <c r="A287" s="31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F287" s="31"/>
      <c r="AG287" s="31"/>
    </row>
    <row r="288">
      <c r="A288" s="31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</row>
    <row r="289">
      <c r="A289" s="31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F289" s="31"/>
      <c r="AG289" s="31"/>
    </row>
    <row r="290">
      <c r="A290" s="31"/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31"/>
    </row>
    <row r="291">
      <c r="A291" s="31"/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F291" s="31"/>
      <c r="AG291" s="31"/>
    </row>
    <row r="292">
      <c r="A292" s="31"/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31"/>
    </row>
    <row r="293">
      <c r="A293" s="31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F293" s="31"/>
      <c r="AG293" s="31"/>
    </row>
    <row r="294">
      <c r="A294" s="31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F294" s="31"/>
      <c r="AG294" s="31"/>
    </row>
    <row r="295">
      <c r="A295" s="31"/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F295" s="31"/>
      <c r="AG295" s="31"/>
    </row>
    <row r="296">
      <c r="A296" s="31"/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F296" s="31"/>
      <c r="AG296" s="31"/>
    </row>
    <row r="297">
      <c r="A297" s="31"/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  <c r="AE297" s="31"/>
      <c r="AF297" s="31"/>
      <c r="AG297" s="31"/>
    </row>
    <row r="298">
      <c r="A298" s="31"/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  <c r="AB298" s="31"/>
      <c r="AC298" s="31"/>
      <c r="AD298" s="31"/>
      <c r="AE298" s="31"/>
      <c r="AF298" s="31"/>
      <c r="AG298" s="31"/>
    </row>
    <row r="299">
      <c r="A299" s="31"/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  <c r="AE299" s="31"/>
      <c r="AF299" s="31"/>
      <c r="AG299" s="31"/>
    </row>
    <row r="300">
      <c r="A300" s="31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  <c r="AF300" s="31"/>
      <c r="AG300" s="31"/>
    </row>
    <row r="301">
      <c r="A301" s="31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  <c r="AE301" s="31"/>
      <c r="AF301" s="31"/>
      <c r="AG301" s="31"/>
    </row>
    <row r="302">
      <c r="A302" s="31"/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  <c r="AA302" s="31"/>
      <c r="AB302" s="31"/>
      <c r="AC302" s="31"/>
      <c r="AD302" s="31"/>
      <c r="AE302" s="31"/>
      <c r="AF302" s="31"/>
      <c r="AG302" s="31"/>
    </row>
    <row r="303">
      <c r="A303" s="31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1"/>
      <c r="AD303" s="31"/>
      <c r="AE303" s="31"/>
      <c r="AF303" s="31"/>
      <c r="AG303" s="31"/>
    </row>
    <row r="304">
      <c r="A304" s="31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1"/>
      <c r="AD304" s="31"/>
      <c r="AE304" s="31"/>
      <c r="AF304" s="31"/>
      <c r="AG304" s="31"/>
    </row>
    <row r="305">
      <c r="A305" s="31"/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1"/>
      <c r="AD305" s="31"/>
      <c r="AE305" s="31"/>
      <c r="AF305" s="31"/>
      <c r="AG305" s="31"/>
    </row>
    <row r="306">
      <c r="A306" s="31"/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  <c r="AA306" s="31"/>
      <c r="AB306" s="31"/>
      <c r="AC306" s="31"/>
      <c r="AD306" s="31"/>
      <c r="AE306" s="31"/>
      <c r="AF306" s="31"/>
      <c r="AG306" s="31"/>
    </row>
    <row r="307">
      <c r="A307" s="31"/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  <c r="AA307" s="31"/>
      <c r="AB307" s="31"/>
      <c r="AC307" s="31"/>
      <c r="AD307" s="31"/>
      <c r="AE307" s="31"/>
      <c r="AF307" s="31"/>
      <c r="AG307" s="31"/>
    </row>
    <row r="308">
      <c r="A308" s="31"/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  <c r="AA308" s="31"/>
      <c r="AB308" s="31"/>
      <c r="AC308" s="31"/>
      <c r="AD308" s="31"/>
      <c r="AE308" s="31"/>
      <c r="AF308" s="31"/>
      <c r="AG308" s="31"/>
    </row>
    <row r="309">
      <c r="A309" s="31"/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  <c r="AE309" s="31"/>
      <c r="AF309" s="31"/>
      <c r="AG309" s="31"/>
    </row>
    <row r="310">
      <c r="A310" s="31"/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  <c r="AA310" s="31"/>
      <c r="AB310" s="31"/>
      <c r="AC310" s="31"/>
      <c r="AD310" s="31"/>
      <c r="AE310" s="31"/>
      <c r="AF310" s="31"/>
      <c r="AG310" s="31"/>
    </row>
    <row r="311">
      <c r="A311" s="31"/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  <c r="AA311" s="31"/>
      <c r="AB311" s="31"/>
      <c r="AC311" s="31"/>
      <c r="AD311" s="31"/>
      <c r="AE311" s="31"/>
      <c r="AF311" s="31"/>
      <c r="AG311" s="31"/>
    </row>
    <row r="312">
      <c r="A312" s="31"/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  <c r="AA312" s="31"/>
      <c r="AB312" s="31"/>
      <c r="AC312" s="31"/>
      <c r="AD312" s="31"/>
      <c r="AE312" s="31"/>
      <c r="AF312" s="31"/>
      <c r="AG312" s="31"/>
    </row>
    <row r="313">
      <c r="A313" s="31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1"/>
      <c r="AD313" s="31"/>
      <c r="AE313" s="31"/>
      <c r="AF313" s="31"/>
      <c r="AG313" s="31"/>
    </row>
    <row r="314">
      <c r="A314" s="31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1"/>
      <c r="AD314" s="31"/>
      <c r="AE314" s="31"/>
      <c r="AF314" s="31"/>
      <c r="AG314" s="31"/>
    </row>
    <row r="315">
      <c r="A315" s="31"/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1"/>
      <c r="AD315" s="31"/>
      <c r="AE315" s="31"/>
      <c r="AF315" s="31"/>
      <c r="AG315" s="31"/>
    </row>
    <row r="316">
      <c r="A316" s="31"/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  <c r="AA316" s="31"/>
      <c r="AB316" s="31"/>
      <c r="AC316" s="31"/>
      <c r="AD316" s="31"/>
      <c r="AE316" s="31"/>
      <c r="AF316" s="31"/>
      <c r="AG316" s="31"/>
    </row>
    <row r="317">
      <c r="A317" s="31"/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  <c r="AA317" s="31"/>
      <c r="AB317" s="31"/>
      <c r="AC317" s="31"/>
      <c r="AD317" s="31"/>
      <c r="AE317" s="31"/>
      <c r="AF317" s="31"/>
      <c r="AG317" s="31"/>
    </row>
    <row r="318">
      <c r="A318" s="31"/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  <c r="AA318" s="31"/>
      <c r="AB318" s="31"/>
      <c r="AC318" s="31"/>
      <c r="AD318" s="31"/>
      <c r="AE318" s="31"/>
      <c r="AF318" s="31"/>
      <c r="AG318" s="31"/>
    </row>
    <row r="319">
      <c r="A319" s="31"/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  <c r="AA319" s="31"/>
      <c r="AB319" s="31"/>
      <c r="AC319" s="31"/>
      <c r="AD319" s="31"/>
      <c r="AE319" s="31"/>
      <c r="AF319" s="31"/>
      <c r="AG319" s="31"/>
    </row>
    <row r="320">
      <c r="A320" s="31"/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  <c r="AA320" s="31"/>
      <c r="AB320" s="31"/>
      <c r="AC320" s="31"/>
      <c r="AD320" s="31"/>
      <c r="AE320" s="31"/>
      <c r="AF320" s="31"/>
      <c r="AG320" s="31"/>
    </row>
    <row r="321">
      <c r="A321" s="31"/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  <c r="AA321" s="31"/>
      <c r="AB321" s="31"/>
      <c r="AC321" s="31"/>
      <c r="AD321" s="31"/>
      <c r="AE321" s="31"/>
      <c r="AF321" s="31"/>
      <c r="AG321" s="31"/>
    </row>
    <row r="322">
      <c r="A322" s="31"/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  <c r="AA322" s="31"/>
      <c r="AB322" s="31"/>
      <c r="AC322" s="31"/>
      <c r="AD322" s="31"/>
      <c r="AE322" s="31"/>
      <c r="AF322" s="31"/>
      <c r="AG322" s="31"/>
    </row>
    <row r="323">
      <c r="A323" s="31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1"/>
      <c r="AD323" s="31"/>
      <c r="AE323" s="31"/>
      <c r="AF323" s="31"/>
      <c r="AG323" s="31"/>
    </row>
    <row r="324">
      <c r="A324" s="31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1"/>
      <c r="AD324" s="31"/>
      <c r="AE324" s="31"/>
      <c r="AF324" s="31"/>
      <c r="AG324" s="31"/>
    </row>
    <row r="325">
      <c r="A325" s="31"/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1"/>
      <c r="AD325" s="31"/>
      <c r="AE325" s="31"/>
      <c r="AF325" s="31"/>
      <c r="AG325" s="31"/>
    </row>
    <row r="326">
      <c r="A326" s="31"/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  <c r="AA326" s="31"/>
      <c r="AB326" s="31"/>
      <c r="AC326" s="31"/>
      <c r="AD326" s="31"/>
      <c r="AE326" s="31"/>
      <c r="AF326" s="31"/>
      <c r="AG326" s="31"/>
    </row>
    <row r="327">
      <c r="A327" s="31"/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  <c r="AA327" s="31"/>
      <c r="AB327" s="31"/>
      <c r="AC327" s="31"/>
      <c r="AD327" s="31"/>
      <c r="AE327" s="31"/>
      <c r="AF327" s="31"/>
      <c r="AG327" s="31"/>
    </row>
    <row r="328">
      <c r="A328" s="31"/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  <c r="AA328" s="31"/>
      <c r="AB328" s="31"/>
      <c r="AC328" s="31"/>
      <c r="AD328" s="31"/>
      <c r="AE328" s="31"/>
      <c r="AF328" s="31"/>
      <c r="AG328" s="31"/>
    </row>
    <row r="329">
      <c r="A329" s="31"/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  <c r="AA329" s="31"/>
      <c r="AB329" s="31"/>
      <c r="AC329" s="31"/>
      <c r="AD329" s="31"/>
      <c r="AE329" s="31"/>
      <c r="AF329" s="31"/>
      <c r="AG329" s="31"/>
    </row>
    <row r="330">
      <c r="A330" s="31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  <c r="AA330" s="31"/>
      <c r="AB330" s="31"/>
      <c r="AC330" s="31"/>
      <c r="AD330" s="31"/>
      <c r="AE330" s="31"/>
      <c r="AF330" s="31"/>
      <c r="AG330" s="31"/>
    </row>
    <row r="331">
      <c r="A331" s="31"/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  <c r="AA331" s="31"/>
      <c r="AB331" s="31"/>
      <c r="AC331" s="31"/>
      <c r="AD331" s="31"/>
      <c r="AE331" s="31"/>
      <c r="AF331" s="31"/>
      <c r="AG331" s="31"/>
    </row>
    <row r="332">
      <c r="A332" s="31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  <c r="AA332" s="31"/>
      <c r="AB332" s="31"/>
      <c r="AC332" s="31"/>
      <c r="AD332" s="31"/>
      <c r="AE332" s="31"/>
      <c r="AF332" s="31"/>
      <c r="AG332" s="31"/>
    </row>
    <row r="333">
      <c r="A333" s="31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1"/>
      <c r="AD333" s="31"/>
      <c r="AE333" s="31"/>
      <c r="AF333" s="31"/>
      <c r="AG333" s="31"/>
    </row>
    <row r="334">
      <c r="A334" s="31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1"/>
      <c r="AD334" s="31"/>
      <c r="AE334" s="31"/>
      <c r="AF334" s="31"/>
      <c r="AG334" s="31"/>
    </row>
    <row r="335">
      <c r="A335" s="31"/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1"/>
      <c r="AD335" s="31"/>
      <c r="AE335" s="31"/>
      <c r="AF335" s="31"/>
      <c r="AG335" s="31"/>
    </row>
    <row r="336">
      <c r="A336" s="31"/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  <c r="AA336" s="31"/>
      <c r="AB336" s="31"/>
      <c r="AC336" s="31"/>
      <c r="AD336" s="31"/>
      <c r="AE336" s="31"/>
      <c r="AF336" s="31"/>
      <c r="AG336" s="31"/>
    </row>
    <row r="337">
      <c r="A337" s="31"/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  <c r="AA337" s="31"/>
      <c r="AB337" s="31"/>
      <c r="AC337" s="31"/>
      <c r="AD337" s="31"/>
      <c r="AE337" s="31"/>
      <c r="AF337" s="31"/>
      <c r="AG337" s="31"/>
    </row>
    <row r="338">
      <c r="A338" s="31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  <c r="AA338" s="31"/>
      <c r="AB338" s="31"/>
      <c r="AC338" s="31"/>
      <c r="AD338" s="31"/>
      <c r="AE338" s="31"/>
      <c r="AF338" s="31"/>
      <c r="AG338" s="31"/>
    </row>
    <row r="339">
      <c r="A339" s="31"/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  <c r="AA339" s="31"/>
      <c r="AB339" s="31"/>
      <c r="AC339" s="31"/>
      <c r="AD339" s="31"/>
      <c r="AE339" s="31"/>
      <c r="AF339" s="31"/>
      <c r="AG339" s="31"/>
    </row>
    <row r="340">
      <c r="A340" s="31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  <c r="AA340" s="31"/>
      <c r="AB340" s="31"/>
      <c r="AC340" s="31"/>
      <c r="AD340" s="31"/>
      <c r="AE340" s="31"/>
      <c r="AF340" s="31"/>
      <c r="AG340" s="31"/>
    </row>
    <row r="341">
      <c r="A341" s="31"/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  <c r="AA341" s="31"/>
      <c r="AB341" s="31"/>
      <c r="AC341" s="31"/>
      <c r="AD341" s="31"/>
      <c r="AE341" s="31"/>
      <c r="AF341" s="31"/>
      <c r="AG341" s="31"/>
    </row>
    <row r="342">
      <c r="A342" s="31"/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  <c r="AA342" s="31"/>
      <c r="AB342" s="31"/>
      <c r="AC342" s="31"/>
      <c r="AD342" s="31"/>
      <c r="AE342" s="31"/>
      <c r="AF342" s="31"/>
      <c r="AG342" s="31"/>
    </row>
    <row r="343">
      <c r="A343" s="31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1"/>
      <c r="AD343" s="31"/>
      <c r="AE343" s="31"/>
      <c r="AF343" s="31"/>
      <c r="AG343" s="31"/>
    </row>
    <row r="344">
      <c r="A344" s="31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1"/>
      <c r="AD344" s="31"/>
      <c r="AE344" s="31"/>
      <c r="AF344" s="31"/>
      <c r="AG344" s="31"/>
    </row>
    <row r="345">
      <c r="A345" s="31"/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1"/>
      <c r="AD345" s="31"/>
      <c r="AE345" s="31"/>
      <c r="AF345" s="31"/>
      <c r="AG345" s="31"/>
    </row>
    <row r="346">
      <c r="A346" s="31"/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  <c r="AA346" s="31"/>
      <c r="AB346" s="31"/>
      <c r="AC346" s="31"/>
      <c r="AD346" s="31"/>
      <c r="AE346" s="31"/>
      <c r="AF346" s="31"/>
      <c r="AG346" s="31"/>
    </row>
    <row r="347">
      <c r="A347" s="31"/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  <c r="AA347" s="31"/>
      <c r="AB347" s="31"/>
      <c r="AC347" s="31"/>
      <c r="AD347" s="31"/>
      <c r="AE347" s="31"/>
      <c r="AF347" s="31"/>
      <c r="AG347" s="31"/>
    </row>
    <row r="348">
      <c r="A348" s="31"/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  <c r="AA348" s="31"/>
      <c r="AB348" s="31"/>
      <c r="AC348" s="31"/>
      <c r="AD348" s="31"/>
      <c r="AE348" s="31"/>
      <c r="AF348" s="31"/>
      <c r="AG348" s="31"/>
    </row>
    <row r="349">
      <c r="A349" s="31"/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  <c r="AA349" s="31"/>
      <c r="AB349" s="31"/>
      <c r="AC349" s="31"/>
      <c r="AD349" s="31"/>
      <c r="AE349" s="31"/>
      <c r="AF349" s="31"/>
      <c r="AG349" s="31"/>
    </row>
    <row r="350">
      <c r="A350" s="31"/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  <c r="AA350" s="31"/>
      <c r="AB350" s="31"/>
      <c r="AC350" s="31"/>
      <c r="AD350" s="31"/>
      <c r="AE350" s="31"/>
      <c r="AF350" s="31"/>
      <c r="AG350" s="31"/>
    </row>
    <row r="351">
      <c r="A351" s="31"/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  <c r="AA351" s="31"/>
      <c r="AB351" s="31"/>
      <c r="AC351" s="31"/>
      <c r="AD351" s="31"/>
      <c r="AE351" s="31"/>
      <c r="AF351" s="31"/>
      <c r="AG351" s="31"/>
    </row>
    <row r="352">
      <c r="A352" s="31"/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  <c r="AA352" s="31"/>
      <c r="AB352" s="31"/>
      <c r="AC352" s="31"/>
      <c r="AD352" s="31"/>
      <c r="AE352" s="31"/>
      <c r="AF352" s="31"/>
      <c r="AG352" s="31"/>
    </row>
    <row r="353">
      <c r="A353" s="31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1"/>
      <c r="AD353" s="31"/>
      <c r="AE353" s="31"/>
      <c r="AF353" s="31"/>
      <c r="AG353" s="31"/>
    </row>
    <row r="354">
      <c r="A354" s="31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1"/>
      <c r="AD354" s="31"/>
      <c r="AE354" s="31"/>
      <c r="AF354" s="31"/>
      <c r="AG354" s="31"/>
    </row>
    <row r="355">
      <c r="A355" s="31"/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1"/>
      <c r="AD355" s="31"/>
      <c r="AE355" s="31"/>
      <c r="AF355" s="31"/>
      <c r="AG355" s="31"/>
    </row>
    <row r="356">
      <c r="A356" s="31"/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  <c r="AA356" s="31"/>
      <c r="AB356" s="31"/>
      <c r="AC356" s="31"/>
      <c r="AD356" s="31"/>
      <c r="AE356" s="31"/>
      <c r="AF356" s="31"/>
      <c r="AG356" s="31"/>
    </row>
    <row r="357">
      <c r="A357" s="31"/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  <c r="AA357" s="31"/>
      <c r="AB357" s="31"/>
      <c r="AC357" s="31"/>
      <c r="AD357" s="31"/>
      <c r="AE357" s="31"/>
      <c r="AF357" s="31"/>
      <c r="AG357" s="31"/>
    </row>
    <row r="358">
      <c r="A358" s="31"/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  <c r="AA358" s="31"/>
      <c r="AB358" s="31"/>
      <c r="AC358" s="31"/>
      <c r="AD358" s="31"/>
      <c r="AE358" s="31"/>
      <c r="AF358" s="31"/>
      <c r="AG358" s="31"/>
    </row>
    <row r="359">
      <c r="A359" s="31"/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  <c r="AA359" s="31"/>
      <c r="AB359" s="31"/>
      <c r="AC359" s="31"/>
      <c r="AD359" s="31"/>
      <c r="AE359" s="31"/>
      <c r="AF359" s="31"/>
      <c r="AG359" s="31"/>
    </row>
    <row r="360">
      <c r="A360" s="31"/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  <c r="AA360" s="31"/>
      <c r="AB360" s="31"/>
      <c r="AC360" s="31"/>
      <c r="AD360" s="31"/>
      <c r="AE360" s="31"/>
      <c r="AF360" s="31"/>
      <c r="AG360" s="31"/>
    </row>
    <row r="361">
      <c r="A361" s="31"/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  <c r="AA361" s="31"/>
      <c r="AB361" s="31"/>
      <c r="AC361" s="31"/>
      <c r="AD361" s="31"/>
      <c r="AE361" s="31"/>
      <c r="AF361" s="31"/>
      <c r="AG361" s="31"/>
    </row>
    <row r="362">
      <c r="A362" s="31"/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  <c r="AA362" s="31"/>
      <c r="AB362" s="31"/>
      <c r="AC362" s="31"/>
      <c r="AD362" s="31"/>
      <c r="AE362" s="31"/>
      <c r="AF362" s="31"/>
      <c r="AG362" s="31"/>
    </row>
    <row r="363">
      <c r="A363" s="31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1"/>
      <c r="AD363" s="31"/>
      <c r="AE363" s="31"/>
      <c r="AF363" s="31"/>
      <c r="AG363" s="31"/>
    </row>
    <row r="364">
      <c r="A364" s="31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1"/>
      <c r="AD364" s="31"/>
      <c r="AE364" s="31"/>
      <c r="AF364" s="31"/>
      <c r="AG364" s="31"/>
    </row>
    <row r="365">
      <c r="A365" s="31"/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1"/>
      <c r="AD365" s="31"/>
      <c r="AE365" s="31"/>
      <c r="AF365" s="31"/>
      <c r="AG365" s="31"/>
    </row>
    <row r="366">
      <c r="A366" s="31"/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  <c r="AA366" s="31"/>
      <c r="AB366" s="31"/>
      <c r="AC366" s="31"/>
      <c r="AD366" s="31"/>
      <c r="AE366" s="31"/>
      <c r="AF366" s="31"/>
      <c r="AG366" s="31"/>
    </row>
    <row r="367">
      <c r="A367" s="31"/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  <c r="AA367" s="31"/>
      <c r="AB367" s="31"/>
      <c r="AC367" s="31"/>
      <c r="AD367" s="31"/>
      <c r="AE367" s="31"/>
      <c r="AF367" s="31"/>
      <c r="AG367" s="31"/>
    </row>
    <row r="368">
      <c r="A368" s="31"/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  <c r="AA368" s="31"/>
      <c r="AB368" s="31"/>
      <c r="AC368" s="31"/>
      <c r="AD368" s="31"/>
      <c r="AE368" s="31"/>
      <c r="AF368" s="31"/>
      <c r="AG368" s="31"/>
    </row>
    <row r="369">
      <c r="A369" s="31"/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  <c r="AA369" s="31"/>
      <c r="AB369" s="31"/>
      <c r="AC369" s="31"/>
      <c r="AD369" s="31"/>
      <c r="AE369" s="31"/>
      <c r="AF369" s="31"/>
      <c r="AG369" s="31"/>
    </row>
    <row r="370">
      <c r="A370" s="31"/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  <c r="AA370" s="31"/>
      <c r="AB370" s="31"/>
      <c r="AC370" s="31"/>
      <c r="AD370" s="31"/>
      <c r="AE370" s="31"/>
      <c r="AF370" s="31"/>
      <c r="AG370" s="31"/>
    </row>
    <row r="371">
      <c r="A371" s="31"/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  <c r="AA371" s="31"/>
      <c r="AB371" s="31"/>
      <c r="AC371" s="31"/>
      <c r="AD371" s="31"/>
      <c r="AE371" s="31"/>
      <c r="AF371" s="31"/>
      <c r="AG371" s="31"/>
    </row>
    <row r="372">
      <c r="A372" s="31"/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  <c r="AA372" s="31"/>
      <c r="AB372" s="31"/>
      <c r="AC372" s="31"/>
      <c r="AD372" s="31"/>
      <c r="AE372" s="31"/>
      <c r="AF372" s="31"/>
      <c r="AG372" s="31"/>
    </row>
    <row r="373">
      <c r="A373" s="31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1"/>
      <c r="AD373" s="31"/>
      <c r="AE373" s="31"/>
      <c r="AF373" s="31"/>
      <c r="AG373" s="31"/>
    </row>
    <row r="374">
      <c r="A374" s="31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  <c r="AC374" s="31"/>
      <c r="AD374" s="31"/>
      <c r="AE374" s="31"/>
      <c r="AF374" s="31"/>
      <c r="AG374" s="31"/>
    </row>
    <row r="375">
      <c r="A375" s="31"/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1"/>
      <c r="AD375" s="31"/>
      <c r="AE375" s="31"/>
      <c r="AF375" s="31"/>
      <c r="AG375" s="31"/>
    </row>
    <row r="376">
      <c r="A376" s="31"/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  <c r="AA376" s="31"/>
      <c r="AB376" s="31"/>
      <c r="AC376" s="31"/>
      <c r="AD376" s="31"/>
      <c r="AE376" s="31"/>
      <c r="AF376" s="31"/>
      <c r="AG376" s="31"/>
    </row>
    <row r="377">
      <c r="A377" s="31"/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  <c r="AA377" s="31"/>
      <c r="AB377" s="31"/>
      <c r="AC377" s="31"/>
      <c r="AD377" s="31"/>
      <c r="AE377" s="31"/>
      <c r="AF377" s="31"/>
      <c r="AG377" s="31"/>
    </row>
    <row r="378">
      <c r="A378" s="31"/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  <c r="AA378" s="31"/>
      <c r="AB378" s="31"/>
      <c r="AC378" s="31"/>
      <c r="AD378" s="31"/>
      <c r="AE378" s="31"/>
      <c r="AF378" s="31"/>
      <c r="AG378" s="31"/>
    </row>
    <row r="379">
      <c r="A379" s="31"/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  <c r="AA379" s="31"/>
      <c r="AB379" s="31"/>
      <c r="AC379" s="31"/>
      <c r="AD379" s="31"/>
      <c r="AE379" s="31"/>
      <c r="AF379" s="31"/>
      <c r="AG379" s="31"/>
    </row>
    <row r="380">
      <c r="A380" s="31"/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  <c r="AA380" s="31"/>
      <c r="AB380" s="31"/>
      <c r="AC380" s="31"/>
      <c r="AD380" s="31"/>
      <c r="AE380" s="31"/>
      <c r="AF380" s="31"/>
      <c r="AG380" s="31"/>
    </row>
    <row r="381">
      <c r="A381" s="31"/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  <c r="AA381" s="31"/>
      <c r="AB381" s="31"/>
      <c r="AC381" s="31"/>
      <c r="AD381" s="31"/>
      <c r="AE381" s="31"/>
      <c r="AF381" s="31"/>
      <c r="AG381" s="31"/>
    </row>
    <row r="382">
      <c r="A382" s="31"/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  <c r="AA382" s="31"/>
      <c r="AB382" s="31"/>
      <c r="AC382" s="31"/>
      <c r="AD382" s="31"/>
      <c r="AE382" s="31"/>
      <c r="AF382" s="31"/>
      <c r="AG382" s="31"/>
    </row>
    <row r="383">
      <c r="A383" s="31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1"/>
      <c r="AD383" s="31"/>
      <c r="AE383" s="31"/>
      <c r="AF383" s="31"/>
      <c r="AG383" s="31"/>
    </row>
    <row r="384">
      <c r="A384" s="31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  <c r="AB384" s="31"/>
      <c r="AC384" s="31"/>
      <c r="AD384" s="31"/>
      <c r="AE384" s="31"/>
      <c r="AF384" s="31"/>
      <c r="AG384" s="31"/>
    </row>
    <row r="385">
      <c r="A385" s="31"/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1"/>
      <c r="AD385" s="31"/>
      <c r="AE385" s="31"/>
      <c r="AF385" s="31"/>
      <c r="AG385" s="31"/>
    </row>
    <row r="386">
      <c r="A386" s="31"/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1"/>
      <c r="AB386" s="31"/>
      <c r="AC386" s="31"/>
      <c r="AD386" s="31"/>
      <c r="AE386" s="31"/>
      <c r="AF386" s="31"/>
      <c r="AG386" s="31"/>
    </row>
    <row r="387">
      <c r="A387" s="31"/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  <c r="AA387" s="31"/>
      <c r="AB387" s="31"/>
      <c r="AC387" s="31"/>
      <c r="AD387" s="31"/>
      <c r="AE387" s="31"/>
      <c r="AF387" s="31"/>
      <c r="AG387" s="31"/>
    </row>
    <row r="388">
      <c r="A388" s="31"/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  <c r="AA388" s="31"/>
      <c r="AB388" s="31"/>
      <c r="AC388" s="31"/>
      <c r="AD388" s="31"/>
      <c r="AE388" s="31"/>
      <c r="AF388" s="31"/>
      <c r="AG388" s="31"/>
    </row>
    <row r="389">
      <c r="A389" s="31"/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  <c r="AA389" s="31"/>
      <c r="AB389" s="31"/>
      <c r="AC389" s="31"/>
      <c r="AD389" s="31"/>
      <c r="AE389" s="31"/>
      <c r="AF389" s="31"/>
      <c r="AG389" s="31"/>
    </row>
    <row r="390">
      <c r="A390" s="31"/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  <c r="AA390" s="31"/>
      <c r="AB390" s="31"/>
      <c r="AC390" s="31"/>
      <c r="AD390" s="31"/>
      <c r="AE390" s="31"/>
      <c r="AF390" s="31"/>
      <c r="AG390" s="31"/>
    </row>
    <row r="391">
      <c r="A391" s="31"/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  <c r="AA391" s="31"/>
      <c r="AB391" s="31"/>
      <c r="AC391" s="31"/>
      <c r="AD391" s="31"/>
      <c r="AE391" s="31"/>
      <c r="AF391" s="31"/>
      <c r="AG391" s="31"/>
    </row>
    <row r="392">
      <c r="A392" s="31"/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  <c r="AA392" s="31"/>
      <c r="AB392" s="31"/>
      <c r="AC392" s="31"/>
      <c r="AD392" s="31"/>
      <c r="AE392" s="31"/>
      <c r="AF392" s="31"/>
      <c r="AG392" s="31"/>
    </row>
    <row r="393">
      <c r="A393" s="31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1"/>
      <c r="AD393" s="31"/>
      <c r="AE393" s="31"/>
      <c r="AF393" s="31"/>
      <c r="AG393" s="31"/>
    </row>
    <row r="394">
      <c r="A394" s="31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1"/>
      <c r="AD394" s="31"/>
      <c r="AE394" s="31"/>
      <c r="AF394" s="31"/>
      <c r="AG394" s="31"/>
    </row>
    <row r="395">
      <c r="A395" s="31"/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1"/>
      <c r="AD395" s="31"/>
      <c r="AE395" s="31"/>
      <c r="AF395" s="31"/>
      <c r="AG395" s="31"/>
    </row>
    <row r="396">
      <c r="A396" s="31"/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  <c r="AA396" s="31"/>
      <c r="AB396" s="31"/>
      <c r="AC396" s="31"/>
      <c r="AD396" s="31"/>
      <c r="AE396" s="31"/>
      <c r="AF396" s="31"/>
      <c r="AG396" s="31"/>
    </row>
    <row r="397">
      <c r="A397" s="31"/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  <c r="AA397" s="31"/>
      <c r="AB397" s="31"/>
      <c r="AC397" s="31"/>
      <c r="AD397" s="31"/>
      <c r="AE397" s="31"/>
      <c r="AF397" s="31"/>
      <c r="AG397" s="31"/>
    </row>
    <row r="398">
      <c r="A398" s="31"/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  <c r="AA398" s="31"/>
      <c r="AB398" s="31"/>
      <c r="AC398" s="31"/>
      <c r="AD398" s="31"/>
      <c r="AE398" s="31"/>
      <c r="AF398" s="31"/>
      <c r="AG398" s="31"/>
    </row>
    <row r="399">
      <c r="A399" s="31"/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  <c r="AA399" s="31"/>
      <c r="AB399" s="31"/>
      <c r="AC399" s="31"/>
      <c r="AD399" s="31"/>
      <c r="AE399" s="31"/>
      <c r="AF399" s="31"/>
      <c r="AG399" s="31"/>
    </row>
    <row r="400">
      <c r="A400" s="31"/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  <c r="AA400" s="31"/>
      <c r="AB400" s="31"/>
      <c r="AC400" s="31"/>
      <c r="AD400" s="31"/>
      <c r="AE400" s="31"/>
      <c r="AF400" s="31"/>
      <c r="AG400" s="31"/>
    </row>
    <row r="401">
      <c r="A401" s="31"/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  <c r="AA401" s="31"/>
      <c r="AB401" s="31"/>
      <c r="AC401" s="31"/>
      <c r="AD401" s="31"/>
      <c r="AE401" s="31"/>
      <c r="AF401" s="31"/>
      <c r="AG401" s="31"/>
    </row>
    <row r="402">
      <c r="A402" s="31"/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  <c r="AA402" s="31"/>
      <c r="AB402" s="31"/>
      <c r="AC402" s="31"/>
      <c r="AD402" s="31"/>
      <c r="AE402" s="31"/>
      <c r="AF402" s="31"/>
      <c r="AG402" s="31"/>
    </row>
    <row r="403">
      <c r="A403" s="31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1"/>
      <c r="AD403" s="31"/>
      <c r="AE403" s="31"/>
      <c r="AF403" s="31"/>
      <c r="AG403" s="31"/>
    </row>
    <row r="404">
      <c r="A404" s="31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1"/>
      <c r="AD404" s="31"/>
      <c r="AE404" s="31"/>
      <c r="AF404" s="31"/>
      <c r="AG404" s="31"/>
    </row>
    <row r="405">
      <c r="A405" s="31"/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1"/>
      <c r="AD405" s="31"/>
      <c r="AE405" s="31"/>
      <c r="AF405" s="31"/>
      <c r="AG405" s="31"/>
    </row>
    <row r="406">
      <c r="A406" s="31"/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  <c r="AA406" s="31"/>
      <c r="AB406" s="31"/>
      <c r="AC406" s="31"/>
      <c r="AD406" s="31"/>
      <c r="AE406" s="31"/>
      <c r="AF406" s="31"/>
      <c r="AG406" s="31"/>
    </row>
    <row r="407">
      <c r="A407" s="31"/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  <c r="AA407" s="31"/>
      <c r="AB407" s="31"/>
      <c r="AC407" s="31"/>
      <c r="AD407" s="31"/>
      <c r="AE407" s="31"/>
      <c r="AF407" s="31"/>
      <c r="AG407" s="31"/>
    </row>
    <row r="408">
      <c r="A408" s="31"/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  <c r="AA408" s="31"/>
      <c r="AB408" s="31"/>
      <c r="AC408" s="31"/>
      <c r="AD408" s="31"/>
      <c r="AE408" s="31"/>
      <c r="AF408" s="31"/>
      <c r="AG408" s="31"/>
    </row>
    <row r="409">
      <c r="A409" s="31"/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  <c r="AA409" s="31"/>
      <c r="AB409" s="31"/>
      <c r="AC409" s="31"/>
      <c r="AD409" s="31"/>
      <c r="AE409" s="31"/>
      <c r="AF409" s="31"/>
      <c r="AG409" s="31"/>
    </row>
    <row r="410">
      <c r="A410" s="31"/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  <c r="AA410" s="31"/>
      <c r="AB410" s="31"/>
      <c r="AC410" s="31"/>
      <c r="AD410" s="31"/>
      <c r="AE410" s="31"/>
      <c r="AF410" s="31"/>
      <c r="AG410" s="31"/>
    </row>
    <row r="411">
      <c r="A411" s="31"/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  <c r="AA411" s="31"/>
      <c r="AB411" s="31"/>
      <c r="AC411" s="31"/>
      <c r="AD411" s="31"/>
      <c r="AE411" s="31"/>
      <c r="AF411" s="31"/>
      <c r="AG411" s="31"/>
    </row>
    <row r="412">
      <c r="A412" s="31"/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  <c r="AA412" s="31"/>
      <c r="AB412" s="31"/>
      <c r="AC412" s="31"/>
      <c r="AD412" s="31"/>
      <c r="AE412" s="31"/>
      <c r="AF412" s="31"/>
      <c r="AG412" s="31"/>
    </row>
    <row r="413">
      <c r="A413" s="31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1"/>
      <c r="AD413" s="31"/>
      <c r="AE413" s="31"/>
      <c r="AF413" s="31"/>
      <c r="AG413" s="31"/>
    </row>
    <row r="414">
      <c r="A414" s="31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1"/>
      <c r="AD414" s="31"/>
      <c r="AE414" s="31"/>
      <c r="AF414" s="31"/>
      <c r="AG414" s="31"/>
    </row>
    <row r="415">
      <c r="A415" s="31"/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1"/>
      <c r="AD415" s="31"/>
      <c r="AE415" s="31"/>
      <c r="AF415" s="31"/>
      <c r="AG415" s="31"/>
    </row>
    <row r="416">
      <c r="A416" s="31"/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  <c r="AA416" s="31"/>
      <c r="AB416" s="31"/>
      <c r="AC416" s="31"/>
      <c r="AD416" s="31"/>
      <c r="AE416" s="31"/>
      <c r="AF416" s="31"/>
      <c r="AG416" s="31"/>
    </row>
    <row r="417">
      <c r="A417" s="31"/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  <c r="AA417" s="31"/>
      <c r="AB417" s="31"/>
      <c r="AC417" s="31"/>
      <c r="AD417" s="31"/>
      <c r="AE417" s="31"/>
      <c r="AF417" s="31"/>
      <c r="AG417" s="31"/>
    </row>
    <row r="418">
      <c r="A418" s="31"/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  <c r="AA418" s="31"/>
      <c r="AB418" s="31"/>
      <c r="AC418" s="31"/>
      <c r="AD418" s="31"/>
      <c r="AE418" s="31"/>
      <c r="AF418" s="31"/>
      <c r="AG418" s="31"/>
    </row>
    <row r="419">
      <c r="A419" s="31"/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  <c r="AA419" s="31"/>
      <c r="AB419" s="31"/>
      <c r="AC419" s="31"/>
      <c r="AD419" s="31"/>
      <c r="AE419" s="31"/>
      <c r="AF419" s="31"/>
      <c r="AG419" s="31"/>
    </row>
    <row r="420">
      <c r="A420" s="31"/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  <c r="AA420" s="31"/>
      <c r="AB420" s="31"/>
      <c r="AC420" s="31"/>
      <c r="AD420" s="31"/>
      <c r="AE420" s="31"/>
      <c r="AF420" s="31"/>
      <c r="AG420" s="31"/>
    </row>
    <row r="421">
      <c r="A421" s="31"/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  <c r="AA421" s="31"/>
      <c r="AB421" s="31"/>
      <c r="AC421" s="31"/>
      <c r="AD421" s="31"/>
      <c r="AE421" s="31"/>
      <c r="AF421" s="31"/>
      <c r="AG421" s="31"/>
    </row>
    <row r="422">
      <c r="A422" s="31"/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  <c r="AA422" s="31"/>
      <c r="AB422" s="31"/>
      <c r="AC422" s="31"/>
      <c r="AD422" s="31"/>
      <c r="AE422" s="31"/>
      <c r="AF422" s="31"/>
      <c r="AG422" s="31"/>
    </row>
    <row r="423">
      <c r="A423" s="31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1"/>
      <c r="AD423" s="31"/>
      <c r="AE423" s="31"/>
      <c r="AF423" s="31"/>
      <c r="AG423" s="31"/>
    </row>
    <row r="424">
      <c r="A424" s="31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1"/>
      <c r="AD424" s="31"/>
      <c r="AE424" s="31"/>
      <c r="AF424" s="31"/>
      <c r="AG424" s="31"/>
    </row>
    <row r="425">
      <c r="A425" s="31"/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1"/>
      <c r="AD425" s="31"/>
      <c r="AE425" s="31"/>
      <c r="AF425" s="31"/>
      <c r="AG425" s="31"/>
    </row>
    <row r="426">
      <c r="A426" s="31"/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  <c r="AA426" s="31"/>
      <c r="AB426" s="31"/>
      <c r="AC426" s="31"/>
      <c r="AD426" s="31"/>
      <c r="AE426" s="31"/>
      <c r="AF426" s="31"/>
      <c r="AG426" s="31"/>
    </row>
    <row r="427">
      <c r="A427" s="31"/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  <c r="AA427" s="31"/>
      <c r="AB427" s="31"/>
      <c r="AC427" s="31"/>
      <c r="AD427" s="31"/>
      <c r="AE427" s="31"/>
      <c r="AF427" s="31"/>
      <c r="AG427" s="31"/>
    </row>
    <row r="428">
      <c r="A428" s="31"/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  <c r="AA428" s="31"/>
      <c r="AB428" s="31"/>
      <c r="AC428" s="31"/>
      <c r="AD428" s="31"/>
      <c r="AE428" s="31"/>
      <c r="AF428" s="31"/>
      <c r="AG428" s="31"/>
    </row>
    <row r="429">
      <c r="A429" s="31"/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  <c r="AA429" s="31"/>
      <c r="AB429" s="31"/>
      <c r="AC429" s="31"/>
      <c r="AD429" s="31"/>
      <c r="AE429" s="31"/>
      <c r="AF429" s="31"/>
      <c r="AG429" s="31"/>
    </row>
    <row r="430">
      <c r="A430" s="31"/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  <c r="AA430" s="31"/>
      <c r="AB430" s="31"/>
      <c r="AC430" s="31"/>
      <c r="AD430" s="31"/>
      <c r="AE430" s="31"/>
      <c r="AF430" s="31"/>
      <c r="AG430" s="31"/>
    </row>
    <row r="431">
      <c r="A431" s="31"/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  <c r="AA431" s="31"/>
      <c r="AB431" s="31"/>
      <c r="AC431" s="31"/>
      <c r="AD431" s="31"/>
      <c r="AE431" s="31"/>
      <c r="AF431" s="31"/>
      <c r="AG431" s="31"/>
    </row>
    <row r="432">
      <c r="A432" s="31"/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  <c r="AA432" s="31"/>
      <c r="AB432" s="31"/>
      <c r="AC432" s="31"/>
      <c r="AD432" s="31"/>
      <c r="AE432" s="31"/>
      <c r="AF432" s="31"/>
      <c r="AG432" s="31"/>
    </row>
    <row r="433">
      <c r="A433" s="31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  <c r="AA433" s="31"/>
      <c r="AB433" s="31"/>
      <c r="AC433" s="31"/>
      <c r="AD433" s="31"/>
      <c r="AE433" s="31"/>
      <c r="AF433" s="31"/>
      <c r="AG433" s="31"/>
    </row>
    <row r="434">
      <c r="A434" s="31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  <c r="AA434" s="31"/>
      <c r="AB434" s="31"/>
      <c r="AC434" s="31"/>
      <c r="AD434" s="31"/>
      <c r="AE434" s="31"/>
      <c r="AF434" s="31"/>
      <c r="AG434" s="31"/>
    </row>
    <row r="435">
      <c r="A435" s="31"/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  <c r="AC435" s="31"/>
      <c r="AD435" s="31"/>
      <c r="AE435" s="31"/>
      <c r="AF435" s="31"/>
      <c r="AG435" s="31"/>
    </row>
    <row r="436">
      <c r="A436" s="31"/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  <c r="AA436" s="31"/>
      <c r="AB436" s="31"/>
      <c r="AC436" s="31"/>
      <c r="AD436" s="31"/>
      <c r="AE436" s="31"/>
      <c r="AF436" s="31"/>
      <c r="AG436" s="31"/>
    </row>
    <row r="437">
      <c r="A437" s="31"/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  <c r="AA437" s="31"/>
      <c r="AB437" s="31"/>
      <c r="AC437" s="31"/>
      <c r="AD437" s="31"/>
      <c r="AE437" s="31"/>
      <c r="AF437" s="31"/>
      <c r="AG437" s="31"/>
    </row>
    <row r="438">
      <c r="A438" s="31"/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  <c r="AA438" s="31"/>
      <c r="AB438" s="31"/>
      <c r="AC438" s="31"/>
      <c r="AD438" s="31"/>
      <c r="AE438" s="31"/>
      <c r="AF438" s="31"/>
      <c r="AG438" s="31"/>
    </row>
    <row r="439">
      <c r="A439" s="31"/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1"/>
      <c r="AA439" s="31"/>
      <c r="AB439" s="31"/>
      <c r="AC439" s="31"/>
      <c r="AD439" s="31"/>
      <c r="AE439" s="31"/>
      <c r="AF439" s="31"/>
      <c r="AG439" s="31"/>
    </row>
    <row r="440">
      <c r="A440" s="31"/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  <c r="Z440" s="31"/>
      <c r="AA440" s="31"/>
      <c r="AB440" s="31"/>
      <c r="AC440" s="31"/>
      <c r="AD440" s="31"/>
      <c r="AE440" s="31"/>
      <c r="AF440" s="31"/>
      <c r="AG440" s="31"/>
    </row>
    <row r="441">
      <c r="A441" s="31"/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  <c r="AA441" s="31"/>
      <c r="AB441" s="31"/>
      <c r="AC441" s="31"/>
      <c r="AD441" s="31"/>
      <c r="AE441" s="31"/>
      <c r="AF441" s="31"/>
      <c r="AG441" s="31"/>
    </row>
    <row r="442">
      <c r="A442" s="31"/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  <c r="Z442" s="31"/>
      <c r="AA442" s="31"/>
      <c r="AB442" s="31"/>
      <c r="AC442" s="31"/>
      <c r="AD442" s="31"/>
      <c r="AE442" s="31"/>
      <c r="AF442" s="31"/>
      <c r="AG442" s="31"/>
    </row>
    <row r="443">
      <c r="A443" s="31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  <c r="AA443" s="31"/>
      <c r="AB443" s="31"/>
      <c r="AC443" s="31"/>
      <c r="AD443" s="31"/>
      <c r="AE443" s="31"/>
      <c r="AF443" s="31"/>
      <c r="AG443" s="31"/>
    </row>
    <row r="444">
      <c r="A444" s="31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  <c r="AA444" s="31"/>
      <c r="AB444" s="31"/>
      <c r="AC444" s="31"/>
      <c r="AD444" s="31"/>
      <c r="AE444" s="31"/>
      <c r="AF444" s="31"/>
      <c r="AG444" s="31"/>
    </row>
    <row r="445">
      <c r="A445" s="31"/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  <c r="AA445" s="31"/>
      <c r="AB445" s="31"/>
      <c r="AC445" s="31"/>
      <c r="AD445" s="31"/>
      <c r="AE445" s="31"/>
      <c r="AF445" s="31"/>
      <c r="AG445" s="31"/>
    </row>
    <row r="446">
      <c r="A446" s="31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  <c r="AA446" s="31"/>
      <c r="AB446" s="31"/>
      <c r="AC446" s="31"/>
      <c r="AD446" s="31"/>
      <c r="AE446" s="31"/>
      <c r="AF446" s="31"/>
      <c r="AG446" s="31"/>
    </row>
    <row r="447">
      <c r="A447" s="31"/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  <c r="AA447" s="31"/>
      <c r="AB447" s="31"/>
      <c r="AC447" s="31"/>
      <c r="AD447" s="31"/>
      <c r="AE447" s="31"/>
      <c r="AF447" s="31"/>
      <c r="AG447" s="31"/>
    </row>
    <row r="448">
      <c r="A448" s="31"/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  <c r="Z448" s="31"/>
      <c r="AA448" s="31"/>
      <c r="AB448" s="31"/>
      <c r="AC448" s="31"/>
      <c r="AD448" s="31"/>
      <c r="AE448" s="31"/>
      <c r="AF448" s="31"/>
      <c r="AG448" s="31"/>
    </row>
    <row r="449">
      <c r="A449" s="31"/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  <c r="Z449" s="31"/>
      <c r="AA449" s="31"/>
      <c r="AB449" s="31"/>
      <c r="AC449" s="31"/>
      <c r="AD449" s="31"/>
      <c r="AE449" s="31"/>
      <c r="AF449" s="31"/>
      <c r="AG449" s="31"/>
    </row>
    <row r="450">
      <c r="A450" s="31"/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  <c r="Z450" s="31"/>
      <c r="AA450" s="31"/>
      <c r="AB450" s="31"/>
      <c r="AC450" s="31"/>
      <c r="AD450" s="31"/>
      <c r="AE450" s="31"/>
      <c r="AF450" s="31"/>
      <c r="AG450" s="31"/>
    </row>
    <row r="451">
      <c r="A451" s="31"/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  <c r="Z451" s="31"/>
      <c r="AA451" s="31"/>
      <c r="AB451" s="31"/>
      <c r="AC451" s="31"/>
      <c r="AD451" s="31"/>
      <c r="AE451" s="31"/>
      <c r="AF451" s="31"/>
      <c r="AG451" s="31"/>
    </row>
    <row r="452">
      <c r="A452" s="31"/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  <c r="Z452" s="31"/>
      <c r="AA452" s="31"/>
      <c r="AB452" s="31"/>
      <c r="AC452" s="31"/>
      <c r="AD452" s="31"/>
      <c r="AE452" s="31"/>
      <c r="AF452" s="31"/>
      <c r="AG452" s="31"/>
    </row>
    <row r="453">
      <c r="A453" s="31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  <c r="AA453" s="31"/>
      <c r="AB453" s="31"/>
      <c r="AC453" s="31"/>
      <c r="AD453" s="31"/>
      <c r="AE453" s="31"/>
      <c r="AF453" s="31"/>
      <c r="AG453" s="31"/>
    </row>
    <row r="454">
      <c r="A454" s="31"/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  <c r="Z454" s="31"/>
      <c r="AA454" s="31"/>
      <c r="AB454" s="31"/>
      <c r="AC454" s="31"/>
      <c r="AD454" s="31"/>
      <c r="AE454" s="31"/>
      <c r="AF454" s="31"/>
      <c r="AG454" s="31"/>
    </row>
    <row r="455">
      <c r="A455" s="31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  <c r="AA455" s="31"/>
      <c r="AB455" s="31"/>
      <c r="AC455" s="31"/>
      <c r="AD455" s="31"/>
      <c r="AE455" s="31"/>
      <c r="AF455" s="31"/>
      <c r="AG455" s="31"/>
    </row>
    <row r="456">
      <c r="A456" s="31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  <c r="AA456" s="31"/>
      <c r="AB456" s="31"/>
      <c r="AC456" s="31"/>
      <c r="AD456" s="31"/>
      <c r="AE456" s="31"/>
      <c r="AF456" s="31"/>
      <c r="AG456" s="31"/>
    </row>
    <row r="457">
      <c r="A457" s="31"/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  <c r="AA457" s="31"/>
      <c r="AB457" s="31"/>
      <c r="AC457" s="31"/>
      <c r="AD457" s="31"/>
      <c r="AE457" s="31"/>
      <c r="AF457" s="31"/>
      <c r="AG457" s="31"/>
    </row>
    <row r="458">
      <c r="A458" s="31"/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31"/>
      <c r="AA458" s="31"/>
      <c r="AB458" s="31"/>
      <c r="AC458" s="31"/>
      <c r="AD458" s="31"/>
      <c r="AE458" s="31"/>
      <c r="AF458" s="31"/>
      <c r="AG458" s="31"/>
    </row>
    <row r="459">
      <c r="A459" s="31"/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31"/>
      <c r="AA459" s="31"/>
      <c r="AB459" s="31"/>
      <c r="AC459" s="31"/>
      <c r="AD459" s="31"/>
      <c r="AE459" s="31"/>
      <c r="AF459" s="31"/>
      <c r="AG459" s="31"/>
    </row>
    <row r="460">
      <c r="A460" s="31"/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31"/>
      <c r="AA460" s="31"/>
      <c r="AB460" s="31"/>
      <c r="AC460" s="31"/>
      <c r="AD460" s="31"/>
      <c r="AE460" s="31"/>
      <c r="AF460" s="31"/>
      <c r="AG460" s="31"/>
    </row>
    <row r="461">
      <c r="A461" s="31"/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  <c r="Z461" s="31"/>
      <c r="AA461" s="31"/>
      <c r="AB461" s="31"/>
      <c r="AC461" s="31"/>
      <c r="AD461" s="31"/>
      <c r="AE461" s="31"/>
      <c r="AF461" s="31"/>
      <c r="AG461" s="31"/>
    </row>
    <row r="462">
      <c r="A462" s="31"/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  <c r="Z462" s="31"/>
      <c r="AA462" s="31"/>
      <c r="AB462" s="31"/>
      <c r="AC462" s="31"/>
      <c r="AD462" s="31"/>
      <c r="AE462" s="31"/>
      <c r="AF462" s="31"/>
      <c r="AG462" s="31"/>
    </row>
    <row r="463">
      <c r="A463" s="31"/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  <c r="Z463" s="31"/>
      <c r="AA463" s="31"/>
      <c r="AB463" s="31"/>
      <c r="AC463" s="31"/>
      <c r="AD463" s="31"/>
      <c r="AE463" s="31"/>
      <c r="AF463" s="31"/>
      <c r="AG463" s="31"/>
    </row>
    <row r="464">
      <c r="A464" s="31"/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31"/>
      <c r="AA464" s="31"/>
      <c r="AB464" s="31"/>
      <c r="AC464" s="31"/>
      <c r="AD464" s="31"/>
      <c r="AE464" s="31"/>
      <c r="AF464" s="31"/>
      <c r="AG464" s="31"/>
    </row>
    <row r="465">
      <c r="A465" s="31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  <c r="AA465" s="31"/>
      <c r="AB465" s="31"/>
      <c r="AC465" s="31"/>
      <c r="AD465" s="31"/>
      <c r="AE465" s="31"/>
      <c r="AF465" s="31"/>
      <c r="AG465" s="31"/>
    </row>
    <row r="466">
      <c r="A466" s="31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  <c r="AA466" s="31"/>
      <c r="AB466" s="31"/>
      <c r="AC466" s="31"/>
      <c r="AD466" s="31"/>
      <c r="AE466" s="31"/>
      <c r="AF466" s="31"/>
      <c r="AG466" s="31"/>
    </row>
    <row r="467">
      <c r="A467" s="31"/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  <c r="AA467" s="31"/>
      <c r="AB467" s="31"/>
      <c r="AC467" s="31"/>
      <c r="AD467" s="31"/>
      <c r="AE467" s="31"/>
      <c r="AF467" s="31"/>
      <c r="AG467" s="31"/>
    </row>
    <row r="468">
      <c r="A468" s="31"/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  <c r="Z468" s="31"/>
      <c r="AA468" s="31"/>
      <c r="AB468" s="31"/>
      <c r="AC468" s="31"/>
      <c r="AD468" s="31"/>
      <c r="AE468" s="31"/>
      <c r="AF468" s="31"/>
      <c r="AG468" s="31"/>
    </row>
    <row r="469">
      <c r="A469" s="31"/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  <c r="Z469" s="31"/>
      <c r="AA469" s="31"/>
      <c r="AB469" s="31"/>
      <c r="AC469" s="31"/>
      <c r="AD469" s="31"/>
      <c r="AE469" s="31"/>
      <c r="AF469" s="31"/>
      <c r="AG469" s="31"/>
    </row>
    <row r="470">
      <c r="A470" s="31"/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31"/>
      <c r="AA470" s="31"/>
      <c r="AB470" s="31"/>
      <c r="AC470" s="31"/>
      <c r="AD470" s="31"/>
      <c r="AE470" s="31"/>
      <c r="AF470" s="31"/>
      <c r="AG470" s="31"/>
    </row>
    <row r="471">
      <c r="A471" s="31"/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  <c r="Z471" s="31"/>
      <c r="AA471" s="31"/>
      <c r="AB471" s="31"/>
      <c r="AC471" s="31"/>
      <c r="AD471" s="31"/>
      <c r="AE471" s="31"/>
      <c r="AF471" s="31"/>
      <c r="AG471" s="31"/>
    </row>
    <row r="472">
      <c r="A472" s="31"/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  <c r="Z472" s="31"/>
      <c r="AA472" s="31"/>
      <c r="AB472" s="31"/>
      <c r="AC472" s="31"/>
      <c r="AD472" s="31"/>
      <c r="AE472" s="31"/>
      <c r="AF472" s="31"/>
      <c r="AG472" s="31"/>
    </row>
    <row r="473">
      <c r="A473" s="31"/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31"/>
      <c r="AA473" s="31"/>
      <c r="AB473" s="31"/>
      <c r="AC473" s="31"/>
      <c r="AD473" s="31"/>
      <c r="AE473" s="31"/>
      <c r="AF473" s="31"/>
      <c r="AG473" s="31"/>
    </row>
    <row r="474">
      <c r="A474" s="31"/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31"/>
      <c r="AA474" s="31"/>
      <c r="AB474" s="31"/>
      <c r="AC474" s="31"/>
      <c r="AD474" s="31"/>
      <c r="AE474" s="31"/>
      <c r="AF474" s="31"/>
      <c r="AG474" s="31"/>
    </row>
    <row r="475">
      <c r="A475" s="31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  <c r="AA475" s="31"/>
      <c r="AB475" s="31"/>
      <c r="AC475" s="31"/>
      <c r="AD475" s="31"/>
      <c r="AE475" s="31"/>
      <c r="AF475" s="31"/>
      <c r="AG475" s="31"/>
    </row>
    <row r="476">
      <c r="A476" s="31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  <c r="AA476" s="31"/>
      <c r="AB476" s="31"/>
      <c r="AC476" s="31"/>
      <c r="AD476" s="31"/>
      <c r="AE476" s="31"/>
      <c r="AF476" s="31"/>
      <c r="AG476" s="31"/>
    </row>
    <row r="477">
      <c r="A477" s="31"/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  <c r="AA477" s="31"/>
      <c r="AB477" s="31"/>
      <c r="AC477" s="31"/>
      <c r="AD477" s="31"/>
      <c r="AE477" s="31"/>
      <c r="AF477" s="31"/>
      <c r="AG477" s="31"/>
    </row>
    <row r="478">
      <c r="A478" s="31"/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31"/>
      <c r="AA478" s="31"/>
      <c r="AB478" s="31"/>
      <c r="AC478" s="31"/>
      <c r="AD478" s="31"/>
      <c r="AE478" s="31"/>
      <c r="AF478" s="31"/>
      <c r="AG478" s="31"/>
    </row>
    <row r="479">
      <c r="A479" s="31"/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31"/>
      <c r="AA479" s="31"/>
      <c r="AB479" s="31"/>
      <c r="AC479" s="31"/>
      <c r="AD479" s="31"/>
      <c r="AE479" s="31"/>
      <c r="AF479" s="31"/>
      <c r="AG479" s="31"/>
    </row>
    <row r="480">
      <c r="A480" s="31"/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  <c r="AA480" s="31"/>
      <c r="AB480" s="31"/>
      <c r="AC480" s="31"/>
      <c r="AD480" s="31"/>
      <c r="AE480" s="31"/>
      <c r="AF480" s="31"/>
      <c r="AG480" s="31"/>
    </row>
    <row r="481">
      <c r="A481" s="31"/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  <c r="Z481" s="31"/>
      <c r="AA481" s="31"/>
      <c r="AB481" s="31"/>
      <c r="AC481" s="31"/>
      <c r="AD481" s="31"/>
      <c r="AE481" s="31"/>
      <c r="AF481" s="31"/>
      <c r="AG481" s="31"/>
    </row>
    <row r="482">
      <c r="A482" s="31"/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31"/>
      <c r="AA482" s="31"/>
      <c r="AB482" s="31"/>
      <c r="AC482" s="31"/>
      <c r="AD482" s="31"/>
      <c r="AE482" s="31"/>
      <c r="AF482" s="31"/>
      <c r="AG482" s="31"/>
    </row>
    <row r="483">
      <c r="A483" s="31"/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  <c r="Z483" s="31"/>
      <c r="AA483" s="31"/>
      <c r="AB483" s="31"/>
      <c r="AC483" s="31"/>
      <c r="AD483" s="31"/>
      <c r="AE483" s="31"/>
      <c r="AF483" s="31"/>
      <c r="AG483" s="31"/>
    </row>
    <row r="484">
      <c r="A484" s="31"/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31"/>
      <c r="AA484" s="31"/>
      <c r="AB484" s="31"/>
      <c r="AC484" s="31"/>
      <c r="AD484" s="31"/>
      <c r="AE484" s="31"/>
      <c r="AF484" s="31"/>
      <c r="AG484" s="31"/>
    </row>
    <row r="485">
      <c r="A485" s="31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  <c r="AA485" s="31"/>
      <c r="AB485" s="31"/>
      <c r="AC485" s="31"/>
      <c r="AD485" s="31"/>
      <c r="AE485" s="31"/>
      <c r="AF485" s="31"/>
      <c r="AG485" s="31"/>
    </row>
    <row r="486">
      <c r="A486" s="31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  <c r="AA486" s="31"/>
      <c r="AB486" s="31"/>
      <c r="AC486" s="31"/>
      <c r="AD486" s="31"/>
      <c r="AE486" s="31"/>
      <c r="AF486" s="31"/>
      <c r="AG486" s="31"/>
    </row>
    <row r="487">
      <c r="A487" s="31"/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  <c r="AA487" s="31"/>
      <c r="AB487" s="31"/>
      <c r="AC487" s="31"/>
      <c r="AD487" s="31"/>
      <c r="AE487" s="31"/>
      <c r="AF487" s="31"/>
      <c r="AG487" s="31"/>
    </row>
    <row r="488">
      <c r="A488" s="31"/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31"/>
      <c r="AA488" s="31"/>
      <c r="AB488" s="31"/>
      <c r="AC488" s="31"/>
      <c r="AD488" s="31"/>
      <c r="AE488" s="31"/>
      <c r="AF488" s="31"/>
      <c r="AG488" s="31"/>
    </row>
    <row r="489">
      <c r="A489" s="31"/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  <c r="Z489" s="31"/>
      <c r="AA489" s="31"/>
      <c r="AB489" s="31"/>
      <c r="AC489" s="31"/>
      <c r="AD489" s="31"/>
      <c r="AE489" s="31"/>
      <c r="AF489" s="31"/>
      <c r="AG489" s="31"/>
    </row>
    <row r="490">
      <c r="A490" s="31"/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/>
      <c r="AA490" s="31"/>
      <c r="AB490" s="31"/>
      <c r="AC490" s="31"/>
      <c r="AD490" s="31"/>
      <c r="AE490" s="31"/>
      <c r="AF490" s="31"/>
      <c r="AG490" s="31"/>
    </row>
    <row r="491">
      <c r="A491" s="31"/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  <c r="Z491" s="31"/>
      <c r="AA491" s="31"/>
      <c r="AB491" s="31"/>
      <c r="AC491" s="31"/>
      <c r="AD491" s="31"/>
      <c r="AE491" s="31"/>
      <c r="AF491" s="31"/>
      <c r="AG491" s="31"/>
    </row>
    <row r="492">
      <c r="A492" s="31"/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  <c r="Z492" s="31"/>
      <c r="AA492" s="31"/>
      <c r="AB492" s="31"/>
      <c r="AC492" s="31"/>
      <c r="AD492" s="31"/>
      <c r="AE492" s="31"/>
      <c r="AF492" s="31"/>
      <c r="AG492" s="31"/>
    </row>
    <row r="493">
      <c r="A493" s="31"/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  <c r="Z493" s="31"/>
      <c r="AA493" s="31"/>
      <c r="AB493" s="31"/>
      <c r="AC493" s="31"/>
      <c r="AD493" s="31"/>
      <c r="AE493" s="31"/>
      <c r="AF493" s="31"/>
      <c r="AG493" s="31"/>
    </row>
    <row r="494">
      <c r="A494" s="31"/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  <c r="Z494" s="31"/>
      <c r="AA494" s="31"/>
      <c r="AB494" s="31"/>
      <c r="AC494" s="31"/>
      <c r="AD494" s="31"/>
      <c r="AE494" s="31"/>
      <c r="AF494" s="31"/>
      <c r="AG494" s="31"/>
    </row>
    <row r="495">
      <c r="A495" s="31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  <c r="AA495" s="31"/>
      <c r="AB495" s="31"/>
      <c r="AC495" s="31"/>
      <c r="AD495" s="31"/>
      <c r="AE495" s="31"/>
      <c r="AF495" s="31"/>
      <c r="AG495" s="31"/>
    </row>
    <row r="496">
      <c r="A496" s="31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  <c r="AA496" s="31"/>
      <c r="AB496" s="31"/>
      <c r="AC496" s="31"/>
      <c r="AD496" s="31"/>
      <c r="AE496" s="31"/>
      <c r="AF496" s="31"/>
      <c r="AG496" s="31"/>
    </row>
    <row r="497">
      <c r="A497" s="31"/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  <c r="AA497" s="31"/>
      <c r="AB497" s="31"/>
      <c r="AC497" s="31"/>
      <c r="AD497" s="31"/>
      <c r="AE497" s="31"/>
      <c r="AF497" s="31"/>
      <c r="AG497" s="31"/>
    </row>
    <row r="498">
      <c r="A498" s="31"/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  <c r="Z498" s="31"/>
      <c r="AA498" s="31"/>
      <c r="AB498" s="31"/>
      <c r="AC498" s="31"/>
      <c r="AD498" s="31"/>
      <c r="AE498" s="31"/>
      <c r="AF498" s="31"/>
      <c r="AG498" s="31"/>
    </row>
    <row r="499">
      <c r="A499" s="31"/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  <c r="Z499" s="31"/>
      <c r="AA499" s="31"/>
      <c r="AB499" s="31"/>
      <c r="AC499" s="31"/>
      <c r="AD499" s="31"/>
      <c r="AE499" s="31"/>
      <c r="AF499" s="31"/>
      <c r="AG499" s="31"/>
    </row>
    <row r="500">
      <c r="A500" s="31"/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/>
      <c r="AA500" s="31"/>
      <c r="AB500" s="31"/>
      <c r="AC500" s="31"/>
      <c r="AD500" s="31"/>
      <c r="AE500" s="31"/>
      <c r="AF500" s="31"/>
      <c r="AG500" s="31"/>
    </row>
    <row r="501">
      <c r="A501" s="31"/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  <c r="Z501" s="31"/>
      <c r="AA501" s="31"/>
      <c r="AB501" s="31"/>
      <c r="AC501" s="31"/>
      <c r="AD501" s="31"/>
      <c r="AE501" s="31"/>
      <c r="AF501" s="31"/>
      <c r="AG501" s="31"/>
    </row>
    <row r="502">
      <c r="A502" s="31"/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  <c r="Z502" s="31"/>
      <c r="AA502" s="31"/>
      <c r="AB502" s="31"/>
      <c r="AC502" s="31"/>
      <c r="AD502" s="31"/>
      <c r="AE502" s="31"/>
      <c r="AF502" s="31"/>
      <c r="AG502" s="31"/>
    </row>
    <row r="503">
      <c r="A503" s="31"/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  <c r="Z503" s="31"/>
      <c r="AA503" s="31"/>
      <c r="AB503" s="31"/>
      <c r="AC503" s="31"/>
      <c r="AD503" s="31"/>
      <c r="AE503" s="31"/>
      <c r="AF503" s="31"/>
      <c r="AG503" s="31"/>
    </row>
    <row r="504">
      <c r="A504" s="31"/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  <c r="Z504" s="31"/>
      <c r="AA504" s="31"/>
      <c r="AB504" s="31"/>
      <c r="AC504" s="31"/>
      <c r="AD504" s="31"/>
      <c r="AE504" s="31"/>
      <c r="AF504" s="31"/>
      <c r="AG504" s="31"/>
    </row>
    <row r="505">
      <c r="A505" s="31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  <c r="AA505" s="31"/>
      <c r="AB505" s="31"/>
      <c r="AC505" s="31"/>
      <c r="AD505" s="31"/>
      <c r="AE505" s="31"/>
      <c r="AF505" s="31"/>
      <c r="AG505" s="31"/>
    </row>
    <row r="506">
      <c r="A506" s="31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  <c r="AA506" s="31"/>
      <c r="AB506" s="31"/>
      <c r="AC506" s="31"/>
      <c r="AD506" s="31"/>
      <c r="AE506" s="31"/>
      <c r="AF506" s="31"/>
      <c r="AG506" s="31"/>
    </row>
    <row r="507">
      <c r="A507" s="31"/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  <c r="AA507" s="31"/>
      <c r="AB507" s="31"/>
      <c r="AC507" s="31"/>
      <c r="AD507" s="31"/>
      <c r="AE507" s="31"/>
      <c r="AF507" s="31"/>
      <c r="AG507" s="31"/>
    </row>
    <row r="508">
      <c r="A508" s="31"/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  <c r="AA508" s="31"/>
      <c r="AB508" s="31"/>
      <c r="AC508" s="31"/>
      <c r="AD508" s="31"/>
      <c r="AE508" s="31"/>
      <c r="AF508" s="31"/>
      <c r="AG508" s="31"/>
    </row>
    <row r="509">
      <c r="A509" s="31"/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  <c r="Z509" s="31"/>
      <c r="AA509" s="31"/>
      <c r="AB509" s="31"/>
      <c r="AC509" s="31"/>
      <c r="AD509" s="31"/>
      <c r="AE509" s="31"/>
      <c r="AF509" s="31"/>
      <c r="AG509" s="31"/>
    </row>
    <row r="510">
      <c r="A510" s="31"/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/>
      <c r="AA510" s="31"/>
      <c r="AB510" s="31"/>
      <c r="AC510" s="31"/>
      <c r="AD510" s="31"/>
      <c r="AE510" s="31"/>
      <c r="AF510" s="31"/>
      <c r="AG510" s="31"/>
    </row>
    <row r="511">
      <c r="A511" s="31"/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  <c r="Z511" s="31"/>
      <c r="AA511" s="31"/>
      <c r="AB511" s="31"/>
      <c r="AC511" s="31"/>
      <c r="AD511" s="31"/>
      <c r="AE511" s="31"/>
      <c r="AF511" s="31"/>
      <c r="AG511" s="31"/>
    </row>
    <row r="512">
      <c r="A512" s="31"/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  <c r="Z512" s="31"/>
      <c r="AA512" s="31"/>
      <c r="AB512" s="31"/>
      <c r="AC512" s="31"/>
      <c r="AD512" s="31"/>
      <c r="AE512" s="31"/>
      <c r="AF512" s="31"/>
      <c r="AG512" s="31"/>
    </row>
    <row r="513">
      <c r="A513" s="31"/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  <c r="Z513" s="31"/>
      <c r="AA513" s="31"/>
      <c r="AB513" s="31"/>
      <c r="AC513" s="31"/>
      <c r="AD513" s="31"/>
      <c r="AE513" s="31"/>
      <c r="AF513" s="31"/>
      <c r="AG513" s="31"/>
    </row>
    <row r="514">
      <c r="A514" s="31"/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  <c r="Z514" s="31"/>
      <c r="AA514" s="31"/>
      <c r="AB514" s="31"/>
      <c r="AC514" s="31"/>
      <c r="AD514" s="31"/>
      <c r="AE514" s="31"/>
      <c r="AF514" s="31"/>
      <c r="AG514" s="31"/>
    </row>
    <row r="515">
      <c r="A515" s="31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  <c r="AA515" s="31"/>
      <c r="AB515" s="31"/>
      <c r="AC515" s="31"/>
      <c r="AD515" s="31"/>
      <c r="AE515" s="31"/>
      <c r="AF515" s="31"/>
      <c r="AG515" s="31"/>
    </row>
    <row r="516">
      <c r="A516" s="31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  <c r="AA516" s="31"/>
      <c r="AB516" s="31"/>
      <c r="AC516" s="31"/>
      <c r="AD516" s="31"/>
      <c r="AE516" s="31"/>
      <c r="AF516" s="31"/>
      <c r="AG516" s="31"/>
    </row>
    <row r="517">
      <c r="A517" s="31"/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  <c r="AA517" s="31"/>
      <c r="AB517" s="31"/>
      <c r="AC517" s="31"/>
      <c r="AD517" s="31"/>
      <c r="AE517" s="31"/>
      <c r="AF517" s="31"/>
      <c r="AG517" s="31"/>
    </row>
    <row r="518">
      <c r="A518" s="31"/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  <c r="Z518" s="31"/>
      <c r="AA518" s="31"/>
      <c r="AB518" s="31"/>
      <c r="AC518" s="31"/>
      <c r="AD518" s="31"/>
      <c r="AE518" s="31"/>
      <c r="AF518" s="31"/>
      <c r="AG518" s="31"/>
    </row>
    <row r="519">
      <c r="A519" s="31"/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  <c r="Z519" s="31"/>
      <c r="AA519" s="31"/>
      <c r="AB519" s="31"/>
      <c r="AC519" s="31"/>
      <c r="AD519" s="31"/>
      <c r="AE519" s="31"/>
      <c r="AF519" s="31"/>
      <c r="AG519" s="31"/>
    </row>
    <row r="520">
      <c r="A520" s="31"/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/>
      <c r="AA520" s="31"/>
      <c r="AB520" s="31"/>
      <c r="AC520" s="31"/>
      <c r="AD520" s="31"/>
      <c r="AE520" s="31"/>
      <c r="AF520" s="31"/>
      <c r="AG520" s="31"/>
    </row>
    <row r="521">
      <c r="A521" s="31"/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  <c r="Z521" s="31"/>
      <c r="AA521" s="31"/>
      <c r="AB521" s="31"/>
      <c r="AC521" s="31"/>
      <c r="AD521" s="31"/>
      <c r="AE521" s="31"/>
      <c r="AF521" s="31"/>
      <c r="AG521" s="31"/>
    </row>
    <row r="522">
      <c r="A522" s="31"/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  <c r="Z522" s="31"/>
      <c r="AA522" s="31"/>
      <c r="AB522" s="31"/>
      <c r="AC522" s="31"/>
      <c r="AD522" s="31"/>
      <c r="AE522" s="31"/>
      <c r="AF522" s="31"/>
      <c r="AG522" s="31"/>
    </row>
    <row r="523">
      <c r="A523" s="31"/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  <c r="AA523" s="31"/>
      <c r="AB523" s="31"/>
      <c r="AC523" s="31"/>
      <c r="AD523" s="31"/>
      <c r="AE523" s="31"/>
      <c r="AF523" s="31"/>
      <c r="AG523" s="31"/>
    </row>
    <row r="524">
      <c r="A524" s="31"/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  <c r="Z524" s="31"/>
      <c r="AA524" s="31"/>
      <c r="AB524" s="31"/>
      <c r="AC524" s="31"/>
      <c r="AD524" s="31"/>
      <c r="AE524" s="31"/>
      <c r="AF524" s="31"/>
      <c r="AG524" s="31"/>
    </row>
    <row r="525">
      <c r="A525" s="31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  <c r="AA525" s="31"/>
      <c r="AB525" s="31"/>
      <c r="AC525" s="31"/>
      <c r="AD525" s="31"/>
      <c r="AE525" s="31"/>
      <c r="AF525" s="31"/>
      <c r="AG525" s="31"/>
    </row>
    <row r="526">
      <c r="A526" s="31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  <c r="AA526" s="31"/>
      <c r="AB526" s="31"/>
      <c r="AC526" s="31"/>
      <c r="AD526" s="31"/>
      <c r="AE526" s="31"/>
      <c r="AF526" s="31"/>
      <c r="AG526" s="31"/>
    </row>
    <row r="527">
      <c r="A527" s="31"/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  <c r="AA527" s="31"/>
      <c r="AB527" s="31"/>
      <c r="AC527" s="31"/>
      <c r="AD527" s="31"/>
      <c r="AE527" s="31"/>
      <c r="AF527" s="31"/>
      <c r="AG527" s="31"/>
    </row>
    <row r="528">
      <c r="A528" s="31"/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  <c r="AA528" s="31"/>
      <c r="AB528" s="31"/>
      <c r="AC528" s="31"/>
      <c r="AD528" s="31"/>
      <c r="AE528" s="31"/>
      <c r="AF528" s="31"/>
      <c r="AG528" s="31"/>
    </row>
    <row r="529">
      <c r="A529" s="31"/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  <c r="Z529" s="31"/>
      <c r="AA529" s="31"/>
      <c r="AB529" s="31"/>
      <c r="AC529" s="31"/>
      <c r="AD529" s="31"/>
      <c r="AE529" s="31"/>
      <c r="AF529" s="31"/>
      <c r="AG529" s="31"/>
    </row>
    <row r="530">
      <c r="A530" s="31"/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/>
      <c r="AA530" s="31"/>
      <c r="AB530" s="31"/>
      <c r="AC530" s="31"/>
      <c r="AD530" s="31"/>
      <c r="AE530" s="31"/>
      <c r="AF530" s="31"/>
      <c r="AG530" s="31"/>
    </row>
    <row r="531">
      <c r="A531" s="31"/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  <c r="Z531" s="31"/>
      <c r="AA531" s="31"/>
      <c r="AB531" s="31"/>
      <c r="AC531" s="31"/>
      <c r="AD531" s="31"/>
      <c r="AE531" s="31"/>
      <c r="AF531" s="31"/>
      <c r="AG531" s="31"/>
    </row>
    <row r="532">
      <c r="A532" s="31"/>
      <c r="B532" s="31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  <c r="Z532" s="31"/>
      <c r="AA532" s="31"/>
      <c r="AB532" s="31"/>
      <c r="AC532" s="31"/>
      <c r="AD532" s="31"/>
      <c r="AE532" s="31"/>
      <c r="AF532" s="31"/>
      <c r="AG532" s="31"/>
    </row>
    <row r="533">
      <c r="A533" s="31"/>
      <c r="B533" s="31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31"/>
      <c r="X533" s="31"/>
      <c r="Y533" s="31"/>
      <c r="Z533" s="31"/>
      <c r="AA533" s="31"/>
      <c r="AB533" s="31"/>
      <c r="AC533" s="31"/>
      <c r="AD533" s="31"/>
      <c r="AE533" s="31"/>
      <c r="AF533" s="31"/>
      <c r="AG533" s="31"/>
    </row>
    <row r="534">
      <c r="A534" s="31"/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  <c r="Z534" s="31"/>
      <c r="AA534" s="31"/>
      <c r="AB534" s="31"/>
      <c r="AC534" s="31"/>
      <c r="AD534" s="31"/>
      <c r="AE534" s="31"/>
      <c r="AF534" s="31"/>
      <c r="AG534" s="31"/>
    </row>
    <row r="535">
      <c r="A535" s="31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  <c r="AA535" s="31"/>
      <c r="AB535" s="31"/>
      <c r="AC535" s="31"/>
      <c r="AD535" s="31"/>
      <c r="AE535" s="31"/>
      <c r="AF535" s="31"/>
      <c r="AG535" s="31"/>
    </row>
    <row r="536">
      <c r="A536" s="31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  <c r="AA536" s="31"/>
      <c r="AB536" s="31"/>
      <c r="AC536" s="31"/>
      <c r="AD536" s="31"/>
      <c r="AE536" s="31"/>
      <c r="AF536" s="31"/>
      <c r="AG536" s="31"/>
    </row>
    <row r="537">
      <c r="A537" s="31"/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  <c r="AA537" s="31"/>
      <c r="AB537" s="31"/>
      <c r="AC537" s="31"/>
      <c r="AD537" s="31"/>
      <c r="AE537" s="31"/>
      <c r="AF537" s="31"/>
      <c r="AG537" s="31"/>
    </row>
    <row r="538">
      <c r="A538" s="31"/>
      <c r="B538" s="31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  <c r="Z538" s="31"/>
      <c r="AA538" s="31"/>
      <c r="AB538" s="31"/>
      <c r="AC538" s="31"/>
      <c r="AD538" s="31"/>
      <c r="AE538" s="31"/>
      <c r="AF538" s="31"/>
      <c r="AG538" s="31"/>
    </row>
    <row r="539">
      <c r="A539" s="31"/>
      <c r="B539" s="31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  <c r="Z539" s="31"/>
      <c r="AA539" s="31"/>
      <c r="AB539" s="31"/>
      <c r="AC539" s="31"/>
      <c r="AD539" s="31"/>
      <c r="AE539" s="31"/>
      <c r="AF539" s="31"/>
      <c r="AG539" s="31"/>
    </row>
    <row r="540">
      <c r="A540" s="31"/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  <c r="Z540" s="31"/>
      <c r="AA540" s="31"/>
      <c r="AB540" s="31"/>
      <c r="AC540" s="31"/>
      <c r="AD540" s="31"/>
      <c r="AE540" s="31"/>
      <c r="AF540" s="31"/>
      <c r="AG540" s="31"/>
    </row>
    <row r="541">
      <c r="A541" s="31"/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  <c r="Z541" s="31"/>
      <c r="AA541" s="31"/>
      <c r="AB541" s="31"/>
      <c r="AC541" s="31"/>
      <c r="AD541" s="31"/>
      <c r="AE541" s="31"/>
      <c r="AF541" s="31"/>
      <c r="AG541" s="31"/>
    </row>
    <row r="542">
      <c r="A542" s="31"/>
      <c r="B542" s="31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  <c r="Z542" s="31"/>
      <c r="AA542" s="31"/>
      <c r="AB542" s="31"/>
      <c r="AC542" s="31"/>
      <c r="AD542" s="31"/>
      <c r="AE542" s="31"/>
      <c r="AF542" s="31"/>
      <c r="AG542" s="31"/>
    </row>
    <row r="543">
      <c r="A543" s="31"/>
      <c r="B543" s="31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  <c r="Z543" s="31"/>
      <c r="AA543" s="31"/>
      <c r="AB543" s="31"/>
      <c r="AC543" s="31"/>
      <c r="AD543" s="31"/>
      <c r="AE543" s="31"/>
      <c r="AF543" s="31"/>
      <c r="AG543" s="31"/>
    </row>
    <row r="544">
      <c r="A544" s="31"/>
      <c r="B544" s="31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  <c r="Z544" s="31"/>
      <c r="AA544" s="31"/>
      <c r="AB544" s="31"/>
      <c r="AC544" s="31"/>
      <c r="AD544" s="31"/>
      <c r="AE544" s="31"/>
      <c r="AF544" s="31"/>
      <c r="AG544" s="31"/>
    </row>
    <row r="545">
      <c r="A545" s="31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  <c r="AA545" s="31"/>
      <c r="AB545" s="31"/>
      <c r="AC545" s="31"/>
      <c r="AD545" s="31"/>
      <c r="AE545" s="31"/>
      <c r="AF545" s="31"/>
      <c r="AG545" s="31"/>
    </row>
    <row r="546">
      <c r="A546" s="31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  <c r="AA546" s="31"/>
      <c r="AB546" s="31"/>
      <c r="AC546" s="31"/>
      <c r="AD546" s="31"/>
      <c r="AE546" s="31"/>
      <c r="AF546" s="31"/>
      <c r="AG546" s="31"/>
    </row>
    <row r="547">
      <c r="A547" s="31"/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  <c r="AA547" s="31"/>
      <c r="AB547" s="31"/>
      <c r="AC547" s="31"/>
      <c r="AD547" s="31"/>
      <c r="AE547" s="31"/>
      <c r="AF547" s="31"/>
      <c r="AG547" s="31"/>
    </row>
    <row r="548">
      <c r="A548" s="31"/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  <c r="Z548" s="31"/>
      <c r="AA548" s="31"/>
      <c r="AB548" s="31"/>
      <c r="AC548" s="31"/>
      <c r="AD548" s="31"/>
      <c r="AE548" s="31"/>
      <c r="AF548" s="31"/>
      <c r="AG548" s="31"/>
    </row>
    <row r="549">
      <c r="A549" s="31"/>
      <c r="B549" s="31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  <c r="Z549" s="31"/>
      <c r="AA549" s="31"/>
      <c r="AB549" s="31"/>
      <c r="AC549" s="31"/>
      <c r="AD549" s="31"/>
      <c r="AE549" s="31"/>
      <c r="AF549" s="31"/>
      <c r="AG549" s="31"/>
    </row>
    <row r="550">
      <c r="A550" s="31"/>
      <c r="B550" s="31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  <c r="Z550" s="31"/>
      <c r="AA550" s="31"/>
      <c r="AB550" s="31"/>
      <c r="AC550" s="31"/>
      <c r="AD550" s="31"/>
      <c r="AE550" s="31"/>
      <c r="AF550" s="31"/>
      <c r="AG550" s="31"/>
    </row>
    <row r="551">
      <c r="A551" s="31"/>
      <c r="B551" s="31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  <c r="Z551" s="31"/>
      <c r="AA551" s="31"/>
      <c r="AB551" s="31"/>
      <c r="AC551" s="31"/>
      <c r="AD551" s="31"/>
      <c r="AE551" s="31"/>
      <c r="AF551" s="31"/>
      <c r="AG551" s="31"/>
    </row>
    <row r="552">
      <c r="A552" s="31"/>
      <c r="B552" s="31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  <c r="Z552" s="31"/>
      <c r="AA552" s="31"/>
      <c r="AB552" s="31"/>
      <c r="AC552" s="31"/>
      <c r="AD552" s="31"/>
      <c r="AE552" s="31"/>
      <c r="AF552" s="31"/>
      <c r="AG552" s="31"/>
    </row>
    <row r="553">
      <c r="A553" s="31"/>
      <c r="B553" s="31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  <c r="Z553" s="31"/>
      <c r="AA553" s="31"/>
      <c r="AB553" s="31"/>
      <c r="AC553" s="31"/>
      <c r="AD553" s="31"/>
      <c r="AE553" s="31"/>
      <c r="AF553" s="31"/>
      <c r="AG553" s="31"/>
    </row>
    <row r="554">
      <c r="A554" s="31"/>
      <c r="B554" s="31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W554" s="31"/>
      <c r="X554" s="31"/>
      <c r="Y554" s="31"/>
      <c r="Z554" s="31"/>
      <c r="AA554" s="31"/>
      <c r="AB554" s="31"/>
      <c r="AC554" s="31"/>
      <c r="AD554" s="31"/>
      <c r="AE554" s="31"/>
      <c r="AF554" s="31"/>
      <c r="AG554" s="31"/>
    </row>
    <row r="555">
      <c r="A555" s="31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  <c r="AA555" s="31"/>
      <c r="AB555" s="31"/>
      <c r="AC555" s="31"/>
      <c r="AD555" s="31"/>
      <c r="AE555" s="31"/>
      <c r="AF555" s="31"/>
      <c r="AG555" s="31"/>
    </row>
    <row r="556">
      <c r="A556" s="31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  <c r="AA556" s="31"/>
      <c r="AB556" s="31"/>
      <c r="AC556" s="31"/>
      <c r="AD556" s="31"/>
      <c r="AE556" s="31"/>
      <c r="AF556" s="31"/>
      <c r="AG556" s="31"/>
    </row>
    <row r="557">
      <c r="A557" s="31"/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  <c r="AA557" s="31"/>
      <c r="AB557" s="31"/>
      <c r="AC557" s="31"/>
      <c r="AD557" s="31"/>
      <c r="AE557" s="31"/>
      <c r="AF557" s="31"/>
      <c r="AG557" s="31"/>
    </row>
    <row r="558">
      <c r="A558" s="31"/>
      <c r="B558" s="31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  <c r="Z558" s="31"/>
      <c r="AA558" s="31"/>
      <c r="AB558" s="31"/>
      <c r="AC558" s="31"/>
      <c r="AD558" s="31"/>
      <c r="AE558" s="31"/>
      <c r="AF558" s="31"/>
      <c r="AG558" s="31"/>
    </row>
    <row r="559">
      <c r="A559" s="31"/>
      <c r="B559" s="31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  <c r="Z559" s="31"/>
      <c r="AA559" s="31"/>
      <c r="AB559" s="31"/>
      <c r="AC559" s="31"/>
      <c r="AD559" s="31"/>
      <c r="AE559" s="31"/>
      <c r="AF559" s="31"/>
      <c r="AG559" s="31"/>
    </row>
    <row r="560">
      <c r="A560" s="31"/>
      <c r="B560" s="31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  <c r="Z560" s="31"/>
      <c r="AA560" s="31"/>
      <c r="AB560" s="31"/>
      <c r="AC560" s="31"/>
      <c r="AD560" s="31"/>
      <c r="AE560" s="31"/>
      <c r="AF560" s="31"/>
      <c r="AG560" s="31"/>
    </row>
    <row r="561">
      <c r="A561" s="31"/>
      <c r="B561" s="31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  <c r="Z561" s="31"/>
      <c r="AA561" s="31"/>
      <c r="AB561" s="31"/>
      <c r="AC561" s="31"/>
      <c r="AD561" s="31"/>
      <c r="AE561" s="31"/>
      <c r="AF561" s="31"/>
      <c r="AG561" s="31"/>
    </row>
    <row r="562">
      <c r="A562" s="31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  <c r="Z562" s="31"/>
      <c r="AA562" s="31"/>
      <c r="AB562" s="31"/>
      <c r="AC562" s="31"/>
      <c r="AD562" s="31"/>
      <c r="AE562" s="31"/>
      <c r="AF562" s="31"/>
      <c r="AG562" s="31"/>
    </row>
    <row r="563">
      <c r="A563" s="31"/>
      <c r="B563" s="31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  <c r="Z563" s="31"/>
      <c r="AA563" s="31"/>
      <c r="AB563" s="31"/>
      <c r="AC563" s="31"/>
      <c r="AD563" s="31"/>
      <c r="AE563" s="31"/>
      <c r="AF563" s="31"/>
      <c r="AG563" s="31"/>
    </row>
    <row r="564">
      <c r="A564" s="31"/>
      <c r="B564" s="31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  <c r="Z564" s="31"/>
      <c r="AA564" s="31"/>
      <c r="AB564" s="31"/>
      <c r="AC564" s="31"/>
      <c r="AD564" s="31"/>
      <c r="AE564" s="31"/>
      <c r="AF564" s="31"/>
      <c r="AG564" s="31"/>
    </row>
    <row r="565">
      <c r="A565" s="31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  <c r="AA565" s="31"/>
      <c r="AB565" s="31"/>
      <c r="AC565" s="31"/>
      <c r="AD565" s="31"/>
      <c r="AE565" s="31"/>
      <c r="AF565" s="31"/>
      <c r="AG565" s="31"/>
    </row>
    <row r="566">
      <c r="A566" s="31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  <c r="AA566" s="31"/>
      <c r="AB566" s="31"/>
      <c r="AC566" s="31"/>
      <c r="AD566" s="31"/>
      <c r="AE566" s="31"/>
      <c r="AF566" s="31"/>
      <c r="AG566" s="31"/>
    </row>
    <row r="567">
      <c r="A567" s="31"/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  <c r="AA567" s="31"/>
      <c r="AB567" s="31"/>
      <c r="AC567" s="31"/>
      <c r="AD567" s="31"/>
      <c r="AE567" s="31"/>
      <c r="AF567" s="31"/>
      <c r="AG567" s="31"/>
    </row>
    <row r="568">
      <c r="A568" s="31"/>
      <c r="B568" s="31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W568" s="31"/>
      <c r="X568" s="31"/>
      <c r="Y568" s="31"/>
      <c r="Z568" s="31"/>
      <c r="AA568" s="31"/>
      <c r="AB568" s="31"/>
      <c r="AC568" s="31"/>
      <c r="AD568" s="31"/>
      <c r="AE568" s="31"/>
      <c r="AF568" s="31"/>
      <c r="AG568" s="31"/>
    </row>
    <row r="569">
      <c r="A569" s="31"/>
      <c r="B569" s="31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31"/>
      <c r="X569" s="31"/>
      <c r="Y569" s="31"/>
      <c r="Z569" s="31"/>
      <c r="AA569" s="31"/>
      <c r="AB569" s="31"/>
      <c r="AC569" s="31"/>
      <c r="AD569" s="31"/>
      <c r="AE569" s="31"/>
      <c r="AF569" s="31"/>
      <c r="AG569" s="31"/>
    </row>
    <row r="570">
      <c r="A570" s="31"/>
      <c r="B570" s="31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  <c r="T570" s="31"/>
      <c r="U570" s="31"/>
      <c r="V570" s="31"/>
      <c r="W570" s="31"/>
      <c r="X570" s="31"/>
      <c r="Y570" s="31"/>
      <c r="Z570" s="31"/>
      <c r="AA570" s="31"/>
      <c r="AB570" s="31"/>
      <c r="AC570" s="31"/>
      <c r="AD570" s="31"/>
      <c r="AE570" s="31"/>
      <c r="AF570" s="31"/>
      <c r="AG570" s="31"/>
    </row>
    <row r="571">
      <c r="A571" s="31"/>
      <c r="B571" s="31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  <c r="T571" s="31"/>
      <c r="U571" s="31"/>
      <c r="V571" s="31"/>
      <c r="W571" s="31"/>
      <c r="X571" s="31"/>
      <c r="Y571" s="31"/>
      <c r="Z571" s="31"/>
      <c r="AA571" s="31"/>
      <c r="AB571" s="31"/>
      <c r="AC571" s="31"/>
      <c r="AD571" s="31"/>
      <c r="AE571" s="31"/>
      <c r="AF571" s="31"/>
      <c r="AG571" s="31"/>
    </row>
    <row r="572">
      <c r="A572" s="31"/>
      <c r="B572" s="31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31"/>
      <c r="X572" s="31"/>
      <c r="Y572" s="31"/>
      <c r="Z572" s="31"/>
      <c r="AA572" s="31"/>
      <c r="AB572" s="31"/>
      <c r="AC572" s="31"/>
      <c r="AD572" s="31"/>
      <c r="AE572" s="31"/>
      <c r="AF572" s="31"/>
      <c r="AG572" s="31"/>
    </row>
    <row r="573">
      <c r="A573" s="31"/>
      <c r="B573" s="31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  <c r="Z573" s="31"/>
      <c r="AA573" s="31"/>
      <c r="AB573" s="31"/>
      <c r="AC573" s="31"/>
      <c r="AD573" s="31"/>
      <c r="AE573" s="31"/>
      <c r="AF573" s="31"/>
      <c r="AG573" s="31"/>
    </row>
    <row r="574">
      <c r="A574" s="31"/>
      <c r="B574" s="31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  <c r="Z574" s="31"/>
      <c r="AA574" s="31"/>
      <c r="AB574" s="31"/>
      <c r="AC574" s="31"/>
      <c r="AD574" s="31"/>
      <c r="AE574" s="31"/>
      <c r="AF574" s="31"/>
      <c r="AG574" s="31"/>
    </row>
    <row r="575">
      <c r="A575" s="31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  <c r="AA575" s="31"/>
      <c r="AB575" s="31"/>
      <c r="AC575" s="31"/>
      <c r="AD575" s="31"/>
      <c r="AE575" s="31"/>
      <c r="AF575" s="31"/>
      <c r="AG575" s="31"/>
    </row>
    <row r="576">
      <c r="A576" s="31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  <c r="AA576" s="31"/>
      <c r="AB576" s="31"/>
      <c r="AC576" s="31"/>
      <c r="AD576" s="31"/>
      <c r="AE576" s="31"/>
      <c r="AF576" s="31"/>
      <c r="AG576" s="31"/>
    </row>
    <row r="577">
      <c r="A577" s="31"/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  <c r="AA577" s="31"/>
      <c r="AB577" s="31"/>
      <c r="AC577" s="31"/>
      <c r="AD577" s="31"/>
      <c r="AE577" s="31"/>
      <c r="AF577" s="31"/>
      <c r="AG577" s="31"/>
    </row>
    <row r="578">
      <c r="A578" s="31"/>
      <c r="B578" s="31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  <c r="Z578" s="31"/>
      <c r="AA578" s="31"/>
      <c r="AB578" s="31"/>
      <c r="AC578" s="31"/>
      <c r="AD578" s="31"/>
      <c r="AE578" s="31"/>
      <c r="AF578" s="31"/>
      <c r="AG578" s="31"/>
    </row>
    <row r="579">
      <c r="A579" s="31"/>
      <c r="B579" s="31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  <c r="Z579" s="31"/>
      <c r="AA579" s="31"/>
      <c r="AB579" s="31"/>
      <c r="AC579" s="31"/>
      <c r="AD579" s="31"/>
      <c r="AE579" s="31"/>
      <c r="AF579" s="31"/>
      <c r="AG579" s="31"/>
    </row>
    <row r="580">
      <c r="A580" s="31"/>
      <c r="B580" s="31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  <c r="Z580" s="31"/>
      <c r="AA580" s="31"/>
      <c r="AB580" s="31"/>
      <c r="AC580" s="31"/>
      <c r="AD580" s="31"/>
      <c r="AE580" s="31"/>
      <c r="AF580" s="31"/>
      <c r="AG580" s="31"/>
    </row>
    <row r="581">
      <c r="A581" s="31"/>
      <c r="B581" s="31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  <c r="Z581" s="31"/>
      <c r="AA581" s="31"/>
      <c r="AB581" s="31"/>
      <c r="AC581" s="31"/>
      <c r="AD581" s="31"/>
      <c r="AE581" s="31"/>
      <c r="AF581" s="31"/>
      <c r="AG581" s="31"/>
    </row>
    <row r="582">
      <c r="A582" s="31"/>
      <c r="B582" s="31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  <c r="Z582" s="31"/>
      <c r="AA582" s="31"/>
      <c r="AB582" s="31"/>
      <c r="AC582" s="31"/>
      <c r="AD582" s="31"/>
      <c r="AE582" s="31"/>
      <c r="AF582" s="31"/>
      <c r="AG582" s="31"/>
    </row>
    <row r="583">
      <c r="A583" s="31"/>
      <c r="B583" s="31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  <c r="Z583" s="31"/>
      <c r="AA583" s="31"/>
      <c r="AB583" s="31"/>
      <c r="AC583" s="31"/>
      <c r="AD583" s="31"/>
      <c r="AE583" s="31"/>
      <c r="AF583" s="31"/>
      <c r="AG583" s="31"/>
    </row>
    <row r="584">
      <c r="A584" s="31"/>
      <c r="B584" s="31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  <c r="Z584" s="31"/>
      <c r="AA584" s="31"/>
      <c r="AB584" s="31"/>
      <c r="AC584" s="31"/>
      <c r="AD584" s="31"/>
      <c r="AE584" s="31"/>
      <c r="AF584" s="31"/>
      <c r="AG584" s="31"/>
    </row>
    <row r="585">
      <c r="A585" s="31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  <c r="AA585" s="31"/>
      <c r="AB585" s="31"/>
      <c r="AC585" s="31"/>
      <c r="AD585" s="31"/>
      <c r="AE585" s="31"/>
      <c r="AF585" s="31"/>
      <c r="AG585" s="31"/>
    </row>
    <row r="586">
      <c r="A586" s="31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  <c r="AA586" s="31"/>
      <c r="AB586" s="31"/>
      <c r="AC586" s="31"/>
      <c r="AD586" s="31"/>
      <c r="AE586" s="31"/>
      <c r="AF586" s="31"/>
      <c r="AG586" s="31"/>
    </row>
    <row r="587">
      <c r="A587" s="31"/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  <c r="AA587" s="31"/>
      <c r="AB587" s="31"/>
      <c r="AC587" s="31"/>
      <c r="AD587" s="31"/>
      <c r="AE587" s="31"/>
      <c r="AF587" s="31"/>
      <c r="AG587" s="31"/>
    </row>
    <row r="588">
      <c r="A588" s="31"/>
      <c r="B588" s="31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31"/>
      <c r="X588" s="31"/>
      <c r="Y588" s="31"/>
      <c r="Z588" s="31"/>
      <c r="AA588" s="31"/>
      <c r="AB588" s="31"/>
      <c r="AC588" s="31"/>
      <c r="AD588" s="31"/>
      <c r="AE588" s="31"/>
      <c r="AF588" s="31"/>
      <c r="AG588" s="31"/>
    </row>
    <row r="589">
      <c r="A589" s="31"/>
      <c r="B589" s="31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W589" s="31"/>
      <c r="X589" s="31"/>
      <c r="Y589" s="31"/>
      <c r="Z589" s="31"/>
      <c r="AA589" s="31"/>
      <c r="AB589" s="31"/>
      <c r="AC589" s="31"/>
      <c r="AD589" s="31"/>
      <c r="AE589" s="31"/>
      <c r="AF589" s="31"/>
      <c r="AG589" s="31"/>
    </row>
    <row r="590">
      <c r="A590" s="31"/>
      <c r="B590" s="31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31"/>
      <c r="X590" s="31"/>
      <c r="Y590" s="31"/>
      <c r="Z590" s="31"/>
      <c r="AA590" s="31"/>
      <c r="AB590" s="31"/>
      <c r="AC590" s="31"/>
      <c r="AD590" s="31"/>
      <c r="AE590" s="31"/>
      <c r="AF590" s="31"/>
      <c r="AG590" s="31"/>
    </row>
    <row r="591">
      <c r="A591" s="31"/>
      <c r="B591" s="31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31"/>
      <c r="X591" s="31"/>
      <c r="Y591" s="31"/>
      <c r="Z591" s="31"/>
      <c r="AA591" s="31"/>
      <c r="AB591" s="31"/>
      <c r="AC591" s="31"/>
      <c r="AD591" s="31"/>
      <c r="AE591" s="31"/>
      <c r="AF591" s="31"/>
      <c r="AG591" s="31"/>
    </row>
    <row r="592">
      <c r="A592" s="31"/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  <c r="Z592" s="31"/>
      <c r="AA592" s="31"/>
      <c r="AB592" s="31"/>
      <c r="AC592" s="31"/>
      <c r="AD592" s="31"/>
      <c r="AE592" s="31"/>
      <c r="AF592" s="31"/>
      <c r="AG592" s="31"/>
    </row>
    <row r="593">
      <c r="A593" s="31"/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31"/>
      <c r="X593" s="31"/>
      <c r="Y593" s="31"/>
      <c r="Z593" s="31"/>
      <c r="AA593" s="31"/>
      <c r="AB593" s="31"/>
      <c r="AC593" s="31"/>
      <c r="AD593" s="31"/>
      <c r="AE593" s="31"/>
      <c r="AF593" s="31"/>
      <c r="AG593" s="31"/>
    </row>
    <row r="594">
      <c r="A594" s="31"/>
      <c r="B594" s="31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  <c r="X594" s="31"/>
      <c r="Y594" s="31"/>
      <c r="Z594" s="31"/>
      <c r="AA594" s="31"/>
      <c r="AB594" s="31"/>
      <c r="AC594" s="31"/>
      <c r="AD594" s="31"/>
      <c r="AE594" s="31"/>
      <c r="AF594" s="31"/>
      <c r="AG594" s="31"/>
    </row>
    <row r="595">
      <c r="A595" s="31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  <c r="AA595" s="31"/>
      <c r="AB595" s="31"/>
      <c r="AC595" s="31"/>
      <c r="AD595" s="31"/>
      <c r="AE595" s="31"/>
      <c r="AF595" s="31"/>
      <c r="AG595" s="31"/>
    </row>
    <row r="596">
      <c r="A596" s="31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/>
      <c r="AA596" s="31"/>
      <c r="AB596" s="31"/>
      <c r="AC596" s="31"/>
      <c r="AD596" s="31"/>
      <c r="AE596" s="31"/>
      <c r="AF596" s="31"/>
      <c r="AG596" s="31"/>
    </row>
    <row r="597">
      <c r="A597" s="31"/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  <c r="AA597" s="31"/>
      <c r="AB597" s="31"/>
      <c r="AC597" s="31"/>
      <c r="AD597" s="31"/>
      <c r="AE597" s="31"/>
      <c r="AF597" s="31"/>
      <c r="AG597" s="31"/>
    </row>
    <row r="598">
      <c r="A598" s="31"/>
      <c r="B598" s="31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  <c r="Z598" s="31"/>
      <c r="AA598" s="31"/>
      <c r="AB598" s="31"/>
      <c r="AC598" s="31"/>
      <c r="AD598" s="31"/>
      <c r="AE598" s="31"/>
      <c r="AF598" s="31"/>
      <c r="AG598" s="31"/>
    </row>
    <row r="599">
      <c r="A599" s="31"/>
      <c r="B599" s="31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  <c r="Z599" s="31"/>
      <c r="AA599" s="31"/>
      <c r="AB599" s="31"/>
      <c r="AC599" s="31"/>
      <c r="AD599" s="31"/>
      <c r="AE599" s="31"/>
      <c r="AF599" s="31"/>
      <c r="AG599" s="31"/>
    </row>
    <row r="600">
      <c r="A600" s="31"/>
      <c r="B600" s="31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  <c r="Z600" s="31"/>
      <c r="AA600" s="31"/>
      <c r="AB600" s="31"/>
      <c r="AC600" s="31"/>
      <c r="AD600" s="31"/>
      <c r="AE600" s="31"/>
      <c r="AF600" s="31"/>
      <c r="AG600" s="31"/>
    </row>
    <row r="601">
      <c r="A601" s="31"/>
      <c r="B601" s="31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31"/>
      <c r="X601" s="31"/>
      <c r="Y601" s="31"/>
      <c r="Z601" s="31"/>
      <c r="AA601" s="31"/>
      <c r="AB601" s="31"/>
      <c r="AC601" s="31"/>
      <c r="AD601" s="31"/>
      <c r="AE601" s="31"/>
      <c r="AF601" s="31"/>
      <c r="AG601" s="31"/>
    </row>
    <row r="602">
      <c r="A602" s="31"/>
      <c r="B602" s="31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  <c r="Z602" s="31"/>
      <c r="AA602" s="31"/>
      <c r="AB602" s="31"/>
      <c r="AC602" s="31"/>
      <c r="AD602" s="31"/>
      <c r="AE602" s="31"/>
      <c r="AF602" s="31"/>
      <c r="AG602" s="31"/>
    </row>
    <row r="603">
      <c r="A603" s="31"/>
      <c r="B603" s="31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Y603" s="31"/>
      <c r="Z603" s="31"/>
      <c r="AA603" s="31"/>
      <c r="AB603" s="31"/>
      <c r="AC603" s="31"/>
      <c r="AD603" s="31"/>
      <c r="AE603" s="31"/>
      <c r="AF603" s="31"/>
      <c r="AG603" s="31"/>
    </row>
    <row r="604">
      <c r="A604" s="31"/>
      <c r="B604" s="31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  <c r="Z604" s="31"/>
      <c r="AA604" s="31"/>
      <c r="AB604" s="31"/>
      <c r="AC604" s="31"/>
      <c r="AD604" s="31"/>
      <c r="AE604" s="31"/>
      <c r="AF604" s="31"/>
      <c r="AG604" s="31"/>
    </row>
    <row r="605">
      <c r="A605" s="31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  <c r="AA605" s="31"/>
      <c r="AB605" s="31"/>
      <c r="AC605" s="31"/>
      <c r="AD605" s="31"/>
      <c r="AE605" s="31"/>
      <c r="AF605" s="31"/>
      <c r="AG605" s="31"/>
    </row>
    <row r="606">
      <c r="A606" s="31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  <c r="AA606" s="31"/>
      <c r="AB606" s="31"/>
      <c r="AC606" s="31"/>
      <c r="AD606" s="31"/>
      <c r="AE606" s="31"/>
      <c r="AF606" s="31"/>
      <c r="AG606" s="31"/>
    </row>
    <row r="607">
      <c r="A607" s="31"/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  <c r="AA607" s="31"/>
      <c r="AB607" s="31"/>
      <c r="AC607" s="31"/>
      <c r="AD607" s="31"/>
      <c r="AE607" s="31"/>
      <c r="AF607" s="31"/>
      <c r="AG607" s="31"/>
    </row>
    <row r="608">
      <c r="A608" s="31"/>
      <c r="B608" s="31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  <c r="Z608" s="31"/>
      <c r="AA608" s="31"/>
      <c r="AB608" s="31"/>
      <c r="AC608" s="31"/>
      <c r="AD608" s="31"/>
      <c r="AE608" s="31"/>
      <c r="AF608" s="31"/>
      <c r="AG608" s="31"/>
    </row>
    <row r="609">
      <c r="A609" s="31"/>
      <c r="B609" s="31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31"/>
      <c r="X609" s="31"/>
      <c r="Y609" s="31"/>
      <c r="Z609" s="31"/>
      <c r="AA609" s="31"/>
      <c r="AB609" s="31"/>
      <c r="AC609" s="31"/>
      <c r="AD609" s="31"/>
      <c r="AE609" s="31"/>
      <c r="AF609" s="31"/>
      <c r="AG609" s="31"/>
    </row>
    <row r="610">
      <c r="A610" s="31"/>
      <c r="B610" s="31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  <c r="Z610" s="31"/>
      <c r="AA610" s="31"/>
      <c r="AB610" s="31"/>
      <c r="AC610" s="31"/>
      <c r="AD610" s="31"/>
      <c r="AE610" s="31"/>
      <c r="AF610" s="31"/>
      <c r="AG610" s="31"/>
    </row>
    <row r="611">
      <c r="A611" s="31"/>
      <c r="B611" s="31"/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31"/>
      <c r="X611" s="31"/>
      <c r="Y611" s="31"/>
      <c r="Z611" s="31"/>
      <c r="AA611" s="31"/>
      <c r="AB611" s="31"/>
      <c r="AC611" s="31"/>
      <c r="AD611" s="31"/>
      <c r="AE611" s="31"/>
      <c r="AF611" s="31"/>
      <c r="AG611" s="31"/>
    </row>
    <row r="612">
      <c r="A612" s="31"/>
      <c r="B612" s="31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  <c r="Z612" s="31"/>
      <c r="AA612" s="31"/>
      <c r="AB612" s="31"/>
      <c r="AC612" s="31"/>
      <c r="AD612" s="31"/>
      <c r="AE612" s="31"/>
      <c r="AF612" s="31"/>
      <c r="AG612" s="31"/>
    </row>
    <row r="613">
      <c r="A613" s="31"/>
      <c r="B613" s="31"/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  <c r="Z613" s="31"/>
      <c r="AA613" s="31"/>
      <c r="AB613" s="31"/>
      <c r="AC613" s="31"/>
      <c r="AD613" s="31"/>
      <c r="AE613" s="31"/>
      <c r="AF613" s="31"/>
      <c r="AG613" s="31"/>
    </row>
    <row r="614">
      <c r="A614" s="31"/>
      <c r="B614" s="31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  <c r="Z614" s="31"/>
      <c r="AA614" s="31"/>
      <c r="AB614" s="31"/>
      <c r="AC614" s="31"/>
      <c r="AD614" s="31"/>
      <c r="AE614" s="31"/>
      <c r="AF614" s="31"/>
      <c r="AG614" s="31"/>
    </row>
    <row r="615">
      <c r="A615" s="31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  <c r="AA615" s="31"/>
      <c r="AB615" s="31"/>
      <c r="AC615" s="31"/>
      <c r="AD615" s="31"/>
      <c r="AE615" s="31"/>
      <c r="AF615" s="31"/>
      <c r="AG615" s="31"/>
    </row>
    <row r="616">
      <c r="A616" s="31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  <c r="AA616" s="31"/>
      <c r="AB616" s="31"/>
      <c r="AC616" s="31"/>
      <c r="AD616" s="31"/>
      <c r="AE616" s="31"/>
      <c r="AF616" s="31"/>
      <c r="AG616" s="31"/>
    </row>
    <row r="617">
      <c r="A617" s="31"/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  <c r="AA617" s="31"/>
      <c r="AB617" s="31"/>
      <c r="AC617" s="31"/>
      <c r="AD617" s="31"/>
      <c r="AE617" s="31"/>
      <c r="AF617" s="31"/>
      <c r="AG617" s="31"/>
    </row>
    <row r="618">
      <c r="A618" s="31"/>
      <c r="B618" s="31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  <c r="Z618" s="31"/>
      <c r="AA618" s="31"/>
      <c r="AB618" s="31"/>
      <c r="AC618" s="31"/>
      <c r="AD618" s="31"/>
      <c r="AE618" s="31"/>
      <c r="AF618" s="31"/>
      <c r="AG618" s="31"/>
    </row>
    <row r="619">
      <c r="A619" s="31"/>
      <c r="B619" s="31"/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  <c r="Z619" s="31"/>
      <c r="AA619" s="31"/>
      <c r="AB619" s="31"/>
      <c r="AC619" s="31"/>
      <c r="AD619" s="31"/>
      <c r="AE619" s="31"/>
      <c r="AF619" s="31"/>
      <c r="AG619" s="31"/>
    </row>
    <row r="620">
      <c r="A620" s="31"/>
      <c r="B620" s="31"/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  <c r="Z620" s="31"/>
      <c r="AA620" s="31"/>
      <c r="AB620" s="31"/>
      <c r="AC620" s="31"/>
      <c r="AD620" s="31"/>
      <c r="AE620" s="31"/>
      <c r="AF620" s="31"/>
      <c r="AG620" s="31"/>
    </row>
    <row r="621">
      <c r="A621" s="31"/>
      <c r="B621" s="31"/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31"/>
      <c r="X621" s="31"/>
      <c r="Y621" s="31"/>
      <c r="Z621" s="31"/>
      <c r="AA621" s="31"/>
      <c r="AB621" s="31"/>
      <c r="AC621" s="31"/>
      <c r="AD621" s="31"/>
      <c r="AE621" s="31"/>
      <c r="AF621" s="31"/>
      <c r="AG621" s="31"/>
    </row>
    <row r="622">
      <c r="A622" s="31"/>
      <c r="B622" s="31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31"/>
      <c r="X622" s="31"/>
      <c r="Y622" s="31"/>
      <c r="Z622" s="31"/>
      <c r="AA622" s="31"/>
      <c r="AB622" s="31"/>
      <c r="AC622" s="31"/>
      <c r="AD622" s="31"/>
      <c r="AE622" s="31"/>
      <c r="AF622" s="31"/>
      <c r="AG622" s="31"/>
    </row>
    <row r="623">
      <c r="A623" s="31"/>
      <c r="B623" s="31"/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  <c r="Z623" s="31"/>
      <c r="AA623" s="31"/>
      <c r="AB623" s="31"/>
      <c r="AC623" s="31"/>
      <c r="AD623" s="31"/>
      <c r="AE623" s="31"/>
      <c r="AF623" s="31"/>
      <c r="AG623" s="31"/>
    </row>
    <row r="624">
      <c r="A624" s="31"/>
      <c r="B624" s="31"/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W624" s="31"/>
      <c r="X624" s="31"/>
      <c r="Y624" s="31"/>
      <c r="Z624" s="31"/>
      <c r="AA624" s="31"/>
      <c r="AB624" s="31"/>
      <c r="AC624" s="31"/>
      <c r="AD624" s="31"/>
      <c r="AE624" s="31"/>
      <c r="AF624" s="31"/>
      <c r="AG624" s="31"/>
    </row>
    <row r="625">
      <c r="A625" s="31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  <c r="AA625" s="31"/>
      <c r="AB625" s="31"/>
      <c r="AC625" s="31"/>
      <c r="AD625" s="31"/>
      <c r="AE625" s="31"/>
      <c r="AF625" s="31"/>
      <c r="AG625" s="31"/>
    </row>
    <row r="626">
      <c r="A626" s="31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  <c r="AA626" s="31"/>
      <c r="AB626" s="31"/>
      <c r="AC626" s="31"/>
      <c r="AD626" s="31"/>
      <c r="AE626" s="31"/>
      <c r="AF626" s="31"/>
      <c r="AG626" s="31"/>
    </row>
    <row r="627">
      <c r="A627" s="31"/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  <c r="AA627" s="31"/>
      <c r="AB627" s="31"/>
      <c r="AC627" s="31"/>
      <c r="AD627" s="31"/>
      <c r="AE627" s="31"/>
      <c r="AF627" s="31"/>
      <c r="AG627" s="31"/>
    </row>
    <row r="628">
      <c r="A628" s="31"/>
      <c r="B628" s="31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  <c r="Z628" s="31"/>
      <c r="AA628" s="31"/>
      <c r="AB628" s="31"/>
      <c r="AC628" s="31"/>
      <c r="AD628" s="31"/>
      <c r="AE628" s="31"/>
      <c r="AF628" s="31"/>
      <c r="AG628" s="31"/>
    </row>
    <row r="629">
      <c r="A629" s="31"/>
      <c r="B629" s="31"/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31"/>
      <c r="X629" s="31"/>
      <c r="Y629" s="31"/>
      <c r="Z629" s="31"/>
      <c r="AA629" s="31"/>
      <c r="AB629" s="31"/>
      <c r="AC629" s="31"/>
      <c r="AD629" s="31"/>
      <c r="AE629" s="31"/>
      <c r="AF629" s="31"/>
      <c r="AG629" s="31"/>
    </row>
    <row r="630">
      <c r="A630" s="31"/>
      <c r="B630" s="31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31"/>
      <c r="X630" s="31"/>
      <c r="Y630" s="31"/>
      <c r="Z630" s="31"/>
      <c r="AA630" s="31"/>
      <c r="AB630" s="31"/>
      <c r="AC630" s="31"/>
      <c r="AD630" s="31"/>
      <c r="AE630" s="31"/>
      <c r="AF630" s="31"/>
      <c r="AG630" s="31"/>
    </row>
    <row r="631">
      <c r="A631" s="31"/>
      <c r="B631" s="31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  <c r="Z631" s="31"/>
      <c r="AA631" s="31"/>
      <c r="AB631" s="31"/>
      <c r="AC631" s="31"/>
      <c r="AD631" s="31"/>
      <c r="AE631" s="31"/>
      <c r="AF631" s="31"/>
      <c r="AG631" s="31"/>
    </row>
    <row r="632">
      <c r="A632" s="31"/>
      <c r="B632" s="31"/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1"/>
      <c r="T632" s="31"/>
      <c r="U632" s="31"/>
      <c r="V632" s="31"/>
      <c r="W632" s="31"/>
      <c r="X632" s="31"/>
      <c r="Y632" s="31"/>
      <c r="Z632" s="31"/>
      <c r="AA632" s="31"/>
      <c r="AB632" s="31"/>
      <c r="AC632" s="31"/>
      <c r="AD632" s="31"/>
      <c r="AE632" s="31"/>
      <c r="AF632" s="31"/>
      <c r="AG632" s="31"/>
    </row>
    <row r="633">
      <c r="A633" s="31"/>
      <c r="B633" s="31"/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1"/>
      <c r="T633" s="31"/>
      <c r="U633" s="31"/>
      <c r="V633" s="31"/>
      <c r="W633" s="31"/>
      <c r="X633" s="31"/>
      <c r="Y633" s="31"/>
      <c r="Z633" s="31"/>
      <c r="AA633" s="31"/>
      <c r="AB633" s="31"/>
      <c r="AC633" s="31"/>
      <c r="AD633" s="31"/>
      <c r="AE633" s="31"/>
      <c r="AF633" s="31"/>
      <c r="AG633" s="31"/>
    </row>
    <row r="634">
      <c r="A634" s="31"/>
      <c r="B634" s="31"/>
      <c r="C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1"/>
      <c r="T634" s="31"/>
      <c r="U634" s="31"/>
      <c r="V634" s="31"/>
      <c r="W634" s="31"/>
      <c r="X634" s="31"/>
      <c r="Y634" s="31"/>
      <c r="Z634" s="31"/>
      <c r="AA634" s="31"/>
      <c r="AB634" s="31"/>
      <c r="AC634" s="31"/>
      <c r="AD634" s="31"/>
      <c r="AE634" s="31"/>
      <c r="AF634" s="31"/>
      <c r="AG634" s="31"/>
    </row>
    <row r="635">
      <c r="A635" s="31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  <c r="AA635" s="31"/>
      <c r="AB635" s="31"/>
      <c r="AC635" s="31"/>
      <c r="AD635" s="31"/>
      <c r="AE635" s="31"/>
      <c r="AF635" s="31"/>
      <c r="AG635" s="31"/>
    </row>
    <row r="636">
      <c r="A636" s="31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  <c r="AA636" s="31"/>
      <c r="AB636" s="31"/>
      <c r="AC636" s="31"/>
      <c r="AD636" s="31"/>
      <c r="AE636" s="31"/>
      <c r="AF636" s="31"/>
      <c r="AG636" s="31"/>
    </row>
    <row r="637">
      <c r="A637" s="31"/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  <c r="AA637" s="31"/>
      <c r="AB637" s="31"/>
      <c r="AC637" s="31"/>
      <c r="AD637" s="31"/>
      <c r="AE637" s="31"/>
      <c r="AF637" s="31"/>
      <c r="AG637" s="31"/>
    </row>
    <row r="638">
      <c r="A638" s="31"/>
      <c r="B638" s="31"/>
      <c r="C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1"/>
      <c r="T638" s="31"/>
      <c r="U638" s="31"/>
      <c r="V638" s="31"/>
      <c r="W638" s="31"/>
      <c r="X638" s="31"/>
      <c r="Y638" s="31"/>
      <c r="Z638" s="31"/>
      <c r="AA638" s="31"/>
      <c r="AB638" s="31"/>
      <c r="AC638" s="31"/>
      <c r="AD638" s="31"/>
      <c r="AE638" s="31"/>
      <c r="AF638" s="31"/>
      <c r="AG638" s="31"/>
    </row>
    <row r="639">
      <c r="A639" s="31"/>
      <c r="B639" s="31"/>
      <c r="C639" s="31"/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1"/>
      <c r="T639" s="31"/>
      <c r="U639" s="31"/>
      <c r="V639" s="31"/>
      <c r="W639" s="31"/>
      <c r="X639" s="31"/>
      <c r="Y639" s="31"/>
      <c r="Z639" s="31"/>
      <c r="AA639" s="31"/>
      <c r="AB639" s="31"/>
      <c r="AC639" s="31"/>
      <c r="AD639" s="31"/>
      <c r="AE639" s="31"/>
      <c r="AF639" s="31"/>
      <c r="AG639" s="31"/>
    </row>
    <row r="640">
      <c r="A640" s="31"/>
      <c r="B640" s="31"/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1"/>
      <c r="T640" s="31"/>
      <c r="U640" s="31"/>
      <c r="V640" s="31"/>
      <c r="W640" s="31"/>
      <c r="X640" s="31"/>
      <c r="Y640" s="31"/>
      <c r="Z640" s="31"/>
      <c r="AA640" s="31"/>
      <c r="AB640" s="31"/>
      <c r="AC640" s="31"/>
      <c r="AD640" s="31"/>
      <c r="AE640" s="31"/>
      <c r="AF640" s="31"/>
      <c r="AG640" s="31"/>
    </row>
    <row r="641">
      <c r="A641" s="31"/>
      <c r="B641" s="31"/>
      <c r="C641" s="31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1"/>
      <c r="T641" s="31"/>
      <c r="U641" s="31"/>
      <c r="V641" s="31"/>
      <c r="W641" s="31"/>
      <c r="X641" s="31"/>
      <c r="Y641" s="31"/>
      <c r="Z641" s="31"/>
      <c r="AA641" s="31"/>
      <c r="AB641" s="31"/>
      <c r="AC641" s="31"/>
      <c r="AD641" s="31"/>
      <c r="AE641" s="31"/>
      <c r="AF641" s="31"/>
      <c r="AG641" s="31"/>
    </row>
    <row r="642">
      <c r="A642" s="31"/>
      <c r="B642" s="31"/>
      <c r="C642" s="31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1"/>
      <c r="T642" s="31"/>
      <c r="U642" s="31"/>
      <c r="V642" s="31"/>
      <c r="W642" s="31"/>
      <c r="X642" s="31"/>
      <c r="Y642" s="31"/>
      <c r="Z642" s="31"/>
      <c r="AA642" s="31"/>
      <c r="AB642" s="31"/>
      <c r="AC642" s="31"/>
      <c r="AD642" s="31"/>
      <c r="AE642" s="31"/>
      <c r="AF642" s="31"/>
      <c r="AG642" s="31"/>
    </row>
    <row r="643">
      <c r="A643" s="31"/>
      <c r="B643" s="31"/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31"/>
      <c r="X643" s="31"/>
      <c r="Y643" s="31"/>
      <c r="Z643" s="31"/>
      <c r="AA643" s="31"/>
      <c r="AB643" s="31"/>
      <c r="AC643" s="31"/>
      <c r="AD643" s="31"/>
      <c r="AE643" s="31"/>
      <c r="AF643" s="31"/>
      <c r="AG643" s="31"/>
    </row>
    <row r="644">
      <c r="A644" s="31"/>
      <c r="B644" s="31"/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31"/>
      <c r="X644" s="31"/>
      <c r="Y644" s="31"/>
      <c r="Z644" s="31"/>
      <c r="AA644" s="31"/>
      <c r="AB644" s="31"/>
      <c r="AC644" s="31"/>
      <c r="AD644" s="31"/>
      <c r="AE644" s="31"/>
      <c r="AF644" s="31"/>
      <c r="AG644" s="31"/>
    </row>
    <row r="645">
      <c r="A645" s="31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  <c r="AA645" s="31"/>
      <c r="AB645" s="31"/>
      <c r="AC645" s="31"/>
      <c r="AD645" s="31"/>
      <c r="AE645" s="31"/>
      <c r="AF645" s="31"/>
      <c r="AG645" s="31"/>
    </row>
    <row r="646">
      <c r="A646" s="31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  <c r="AA646" s="31"/>
      <c r="AB646" s="31"/>
      <c r="AC646" s="31"/>
      <c r="AD646" s="31"/>
      <c r="AE646" s="31"/>
      <c r="AF646" s="31"/>
      <c r="AG646" s="31"/>
    </row>
    <row r="647">
      <c r="A647" s="31"/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  <c r="AA647" s="31"/>
      <c r="AB647" s="31"/>
      <c r="AC647" s="31"/>
      <c r="AD647" s="31"/>
      <c r="AE647" s="31"/>
      <c r="AF647" s="31"/>
      <c r="AG647" s="31"/>
    </row>
    <row r="648">
      <c r="A648" s="31"/>
      <c r="B648" s="31"/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W648" s="31"/>
      <c r="X648" s="31"/>
      <c r="Y648" s="31"/>
      <c r="Z648" s="31"/>
      <c r="AA648" s="31"/>
      <c r="AB648" s="31"/>
      <c r="AC648" s="31"/>
      <c r="AD648" s="31"/>
      <c r="AE648" s="31"/>
      <c r="AF648" s="31"/>
      <c r="AG648" s="31"/>
    </row>
    <row r="649">
      <c r="A649" s="31"/>
      <c r="B649" s="31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1"/>
      <c r="T649" s="31"/>
      <c r="U649" s="31"/>
      <c r="V649" s="31"/>
      <c r="W649" s="31"/>
      <c r="X649" s="31"/>
      <c r="Y649" s="31"/>
      <c r="Z649" s="31"/>
      <c r="AA649" s="31"/>
      <c r="AB649" s="31"/>
      <c r="AC649" s="31"/>
      <c r="AD649" s="31"/>
      <c r="AE649" s="31"/>
      <c r="AF649" s="31"/>
      <c r="AG649" s="31"/>
    </row>
    <row r="650">
      <c r="A650" s="31"/>
      <c r="B650" s="31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1"/>
      <c r="T650" s="31"/>
      <c r="U650" s="31"/>
      <c r="V650" s="31"/>
      <c r="W650" s="31"/>
      <c r="X650" s="31"/>
      <c r="Y650" s="31"/>
      <c r="Z650" s="31"/>
      <c r="AA650" s="31"/>
      <c r="AB650" s="31"/>
      <c r="AC650" s="31"/>
      <c r="AD650" s="31"/>
      <c r="AE650" s="31"/>
      <c r="AF650" s="31"/>
      <c r="AG650" s="31"/>
    </row>
    <row r="651">
      <c r="A651" s="31"/>
      <c r="B651" s="31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1"/>
      <c r="T651" s="31"/>
      <c r="U651" s="31"/>
      <c r="V651" s="31"/>
      <c r="W651" s="31"/>
      <c r="X651" s="31"/>
      <c r="Y651" s="31"/>
      <c r="Z651" s="31"/>
      <c r="AA651" s="31"/>
      <c r="AB651" s="31"/>
      <c r="AC651" s="31"/>
      <c r="AD651" s="31"/>
      <c r="AE651" s="31"/>
      <c r="AF651" s="31"/>
      <c r="AG651" s="31"/>
    </row>
    <row r="652">
      <c r="A652" s="31"/>
      <c r="B652" s="31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1"/>
      <c r="T652" s="31"/>
      <c r="U652" s="31"/>
      <c r="V652" s="31"/>
      <c r="W652" s="31"/>
      <c r="X652" s="31"/>
      <c r="Y652" s="31"/>
      <c r="Z652" s="31"/>
      <c r="AA652" s="31"/>
      <c r="AB652" s="31"/>
      <c r="AC652" s="31"/>
      <c r="AD652" s="31"/>
      <c r="AE652" s="31"/>
      <c r="AF652" s="31"/>
      <c r="AG652" s="31"/>
    </row>
    <row r="653">
      <c r="A653" s="31"/>
      <c r="B653" s="31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1"/>
      <c r="T653" s="31"/>
      <c r="U653" s="31"/>
      <c r="V653" s="31"/>
      <c r="W653" s="31"/>
      <c r="X653" s="31"/>
      <c r="Y653" s="31"/>
      <c r="Z653" s="31"/>
      <c r="AA653" s="31"/>
      <c r="AB653" s="31"/>
      <c r="AC653" s="31"/>
      <c r="AD653" s="31"/>
      <c r="AE653" s="31"/>
      <c r="AF653" s="31"/>
      <c r="AG653" s="31"/>
    </row>
    <row r="654">
      <c r="A654" s="31"/>
      <c r="B654" s="31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1"/>
      <c r="T654" s="31"/>
      <c r="U654" s="31"/>
      <c r="V654" s="31"/>
      <c r="W654" s="31"/>
      <c r="X654" s="31"/>
      <c r="Y654" s="31"/>
      <c r="Z654" s="31"/>
      <c r="AA654" s="31"/>
      <c r="AB654" s="31"/>
      <c r="AC654" s="31"/>
      <c r="AD654" s="31"/>
      <c r="AE654" s="31"/>
      <c r="AF654" s="31"/>
      <c r="AG654" s="31"/>
    </row>
    <row r="655">
      <c r="A655" s="31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  <c r="AA655" s="31"/>
      <c r="AB655" s="31"/>
      <c r="AC655" s="31"/>
      <c r="AD655" s="31"/>
      <c r="AE655" s="31"/>
      <c r="AF655" s="31"/>
      <c r="AG655" s="31"/>
    </row>
    <row r="656">
      <c r="A656" s="31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  <c r="AA656" s="31"/>
      <c r="AB656" s="31"/>
      <c r="AC656" s="31"/>
      <c r="AD656" s="31"/>
      <c r="AE656" s="31"/>
      <c r="AF656" s="31"/>
      <c r="AG656" s="31"/>
    </row>
    <row r="657">
      <c r="A657" s="31"/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  <c r="AA657" s="31"/>
      <c r="AB657" s="31"/>
      <c r="AC657" s="31"/>
      <c r="AD657" s="31"/>
      <c r="AE657" s="31"/>
      <c r="AF657" s="31"/>
      <c r="AG657" s="31"/>
    </row>
    <row r="658">
      <c r="A658" s="31"/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  <c r="AA658" s="31"/>
      <c r="AB658" s="31"/>
      <c r="AC658" s="31"/>
      <c r="AD658" s="31"/>
      <c r="AE658" s="31"/>
      <c r="AF658" s="31"/>
      <c r="AG658" s="31"/>
    </row>
    <row r="659">
      <c r="A659" s="31"/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  <c r="AA659" s="31"/>
      <c r="AB659" s="31"/>
      <c r="AC659" s="31"/>
      <c r="AD659" s="31"/>
      <c r="AE659" s="31"/>
      <c r="AF659" s="31"/>
      <c r="AG659" s="31"/>
    </row>
    <row r="660">
      <c r="A660" s="31"/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  <c r="AA660" s="31"/>
      <c r="AB660" s="31"/>
      <c r="AC660" s="31"/>
      <c r="AD660" s="31"/>
      <c r="AE660" s="31"/>
      <c r="AF660" s="31"/>
      <c r="AG660" s="31"/>
    </row>
    <row r="661">
      <c r="A661" s="31"/>
      <c r="B661" s="31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1"/>
      <c r="T661" s="31"/>
      <c r="U661" s="31"/>
      <c r="V661" s="31"/>
      <c r="W661" s="31"/>
      <c r="X661" s="31"/>
      <c r="Y661" s="31"/>
      <c r="Z661" s="31"/>
      <c r="AA661" s="31"/>
      <c r="AB661" s="31"/>
      <c r="AC661" s="31"/>
      <c r="AD661" s="31"/>
      <c r="AE661" s="31"/>
      <c r="AF661" s="31"/>
      <c r="AG661" s="31"/>
    </row>
    <row r="662">
      <c r="A662" s="31"/>
      <c r="B662" s="31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1"/>
      <c r="T662" s="31"/>
      <c r="U662" s="31"/>
      <c r="V662" s="31"/>
      <c r="W662" s="31"/>
      <c r="X662" s="31"/>
      <c r="Y662" s="31"/>
      <c r="Z662" s="31"/>
      <c r="AA662" s="31"/>
      <c r="AB662" s="31"/>
      <c r="AC662" s="31"/>
      <c r="AD662" s="31"/>
      <c r="AE662" s="31"/>
      <c r="AF662" s="31"/>
      <c r="AG662" s="31"/>
    </row>
    <row r="663">
      <c r="A663" s="31"/>
      <c r="B663" s="31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W663" s="31"/>
      <c r="X663" s="31"/>
      <c r="Y663" s="31"/>
      <c r="Z663" s="31"/>
      <c r="AA663" s="31"/>
      <c r="AB663" s="31"/>
      <c r="AC663" s="31"/>
      <c r="AD663" s="31"/>
      <c r="AE663" s="31"/>
      <c r="AF663" s="31"/>
      <c r="AG663" s="31"/>
    </row>
    <row r="664">
      <c r="A664" s="31"/>
      <c r="B664" s="31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1"/>
      <c r="S664" s="31"/>
      <c r="T664" s="31"/>
      <c r="U664" s="31"/>
      <c r="V664" s="31"/>
      <c r="W664" s="31"/>
      <c r="X664" s="31"/>
      <c r="Y664" s="31"/>
      <c r="Z664" s="31"/>
      <c r="AA664" s="31"/>
      <c r="AB664" s="31"/>
      <c r="AC664" s="31"/>
      <c r="AD664" s="31"/>
      <c r="AE664" s="31"/>
      <c r="AF664" s="31"/>
      <c r="AG664" s="31"/>
    </row>
    <row r="665">
      <c r="A665" s="31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  <c r="AA665" s="31"/>
      <c r="AB665" s="31"/>
      <c r="AC665" s="31"/>
      <c r="AD665" s="31"/>
      <c r="AE665" s="31"/>
      <c r="AF665" s="31"/>
      <c r="AG665" s="31"/>
    </row>
    <row r="666">
      <c r="A666" s="31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  <c r="AA666" s="31"/>
      <c r="AB666" s="31"/>
      <c r="AC666" s="31"/>
      <c r="AD666" s="31"/>
      <c r="AE666" s="31"/>
      <c r="AF666" s="31"/>
      <c r="AG666" s="31"/>
    </row>
    <row r="667">
      <c r="A667" s="31"/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  <c r="AA667" s="31"/>
      <c r="AB667" s="31"/>
      <c r="AC667" s="31"/>
      <c r="AD667" s="31"/>
      <c r="AE667" s="31"/>
      <c r="AF667" s="31"/>
      <c r="AG667" s="31"/>
    </row>
    <row r="668">
      <c r="A668" s="31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  <c r="AA668" s="31"/>
      <c r="AB668" s="31"/>
      <c r="AC668" s="31"/>
      <c r="AD668" s="31"/>
      <c r="AE668" s="31"/>
      <c r="AF668" s="31"/>
      <c r="AG668" s="31"/>
    </row>
    <row r="669">
      <c r="A669" s="31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  <c r="AA669" s="31"/>
      <c r="AB669" s="31"/>
      <c r="AC669" s="31"/>
      <c r="AD669" s="31"/>
      <c r="AE669" s="31"/>
      <c r="AF669" s="31"/>
      <c r="AG669" s="31"/>
    </row>
    <row r="670">
      <c r="A670" s="31"/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  <c r="AA670" s="31"/>
      <c r="AB670" s="31"/>
      <c r="AC670" s="31"/>
      <c r="AD670" s="31"/>
      <c r="AE670" s="31"/>
      <c r="AF670" s="31"/>
      <c r="AG670" s="31"/>
    </row>
    <row r="671">
      <c r="A671" s="31"/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  <c r="AA671" s="31"/>
      <c r="AB671" s="31"/>
      <c r="AC671" s="31"/>
      <c r="AD671" s="31"/>
      <c r="AE671" s="31"/>
      <c r="AF671" s="31"/>
      <c r="AG671" s="31"/>
    </row>
    <row r="672">
      <c r="A672" s="31"/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  <c r="AA672" s="31"/>
      <c r="AB672" s="31"/>
      <c r="AC672" s="31"/>
      <c r="AD672" s="31"/>
      <c r="AE672" s="31"/>
      <c r="AF672" s="31"/>
      <c r="AG672" s="31"/>
    </row>
    <row r="673">
      <c r="A673" s="31"/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  <c r="AA673" s="31"/>
      <c r="AB673" s="31"/>
      <c r="AC673" s="31"/>
      <c r="AD673" s="31"/>
      <c r="AE673" s="31"/>
      <c r="AF673" s="31"/>
      <c r="AG673" s="31"/>
    </row>
    <row r="674">
      <c r="A674" s="31"/>
      <c r="B674" s="31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1"/>
      <c r="T674" s="31"/>
      <c r="U674" s="31"/>
      <c r="V674" s="31"/>
      <c r="W674" s="31"/>
      <c r="X674" s="31"/>
      <c r="Y674" s="31"/>
      <c r="Z674" s="31"/>
      <c r="AA674" s="31"/>
      <c r="AB674" s="31"/>
      <c r="AC674" s="31"/>
      <c r="AD674" s="31"/>
      <c r="AE674" s="31"/>
      <c r="AF674" s="31"/>
      <c r="AG674" s="31"/>
    </row>
    <row r="675">
      <c r="A675" s="31"/>
      <c r="B675" s="31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1"/>
      <c r="S675" s="31"/>
      <c r="T675" s="31"/>
      <c r="U675" s="31"/>
      <c r="V675" s="31"/>
      <c r="W675" s="31"/>
      <c r="X675" s="31"/>
      <c r="Y675" s="31"/>
      <c r="Z675" s="31"/>
      <c r="AA675" s="31"/>
      <c r="AB675" s="31"/>
      <c r="AC675" s="31"/>
      <c r="AD675" s="31"/>
      <c r="AE675" s="31"/>
      <c r="AF675" s="31"/>
      <c r="AG675" s="31"/>
    </row>
    <row r="676">
      <c r="A676" s="31"/>
      <c r="B676" s="31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1"/>
      <c r="S676" s="31"/>
      <c r="T676" s="31"/>
      <c r="U676" s="31"/>
      <c r="V676" s="31"/>
      <c r="W676" s="31"/>
      <c r="X676" s="31"/>
      <c r="Y676" s="31"/>
      <c r="Z676" s="31"/>
      <c r="AA676" s="31"/>
      <c r="AB676" s="31"/>
      <c r="AC676" s="31"/>
      <c r="AD676" s="31"/>
      <c r="AE676" s="31"/>
      <c r="AF676" s="31"/>
      <c r="AG676" s="31"/>
    </row>
    <row r="677">
      <c r="A677" s="31"/>
      <c r="B677" s="31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1"/>
      <c r="T677" s="31"/>
      <c r="U677" s="31"/>
      <c r="V677" s="31"/>
      <c r="W677" s="31"/>
      <c r="X677" s="31"/>
      <c r="Y677" s="31"/>
      <c r="Z677" s="31"/>
      <c r="AA677" s="31"/>
      <c r="AB677" s="31"/>
      <c r="AC677" s="31"/>
      <c r="AD677" s="31"/>
      <c r="AE677" s="31"/>
      <c r="AF677" s="31"/>
      <c r="AG677" s="31"/>
    </row>
    <row r="678">
      <c r="A678" s="31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  <c r="AA678" s="31"/>
      <c r="AB678" s="31"/>
      <c r="AC678" s="31"/>
      <c r="AD678" s="31"/>
      <c r="AE678" s="31"/>
      <c r="AF678" s="31"/>
      <c r="AG678" s="31"/>
    </row>
    <row r="679">
      <c r="A679" s="31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  <c r="AA679" s="31"/>
      <c r="AB679" s="31"/>
      <c r="AC679" s="31"/>
      <c r="AD679" s="31"/>
      <c r="AE679" s="31"/>
      <c r="AF679" s="31"/>
      <c r="AG679" s="31"/>
    </row>
    <row r="680">
      <c r="A680" s="31"/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  <c r="AA680" s="31"/>
      <c r="AB680" s="31"/>
      <c r="AC680" s="31"/>
      <c r="AD680" s="31"/>
      <c r="AE680" s="31"/>
      <c r="AF680" s="31"/>
      <c r="AG680" s="31"/>
    </row>
    <row r="681">
      <c r="A681" s="31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  <c r="AA681" s="31"/>
      <c r="AB681" s="31"/>
      <c r="AC681" s="31"/>
      <c r="AD681" s="31"/>
      <c r="AE681" s="31"/>
      <c r="AF681" s="31"/>
      <c r="AG681" s="31"/>
    </row>
    <row r="682">
      <c r="A682" s="31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  <c r="AA682" s="31"/>
      <c r="AB682" s="31"/>
      <c r="AC682" s="31"/>
      <c r="AD682" s="31"/>
      <c r="AE682" s="31"/>
      <c r="AF682" s="31"/>
      <c r="AG682" s="31"/>
    </row>
    <row r="683">
      <c r="A683" s="31"/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  <c r="AA683" s="31"/>
      <c r="AB683" s="31"/>
      <c r="AC683" s="31"/>
      <c r="AD683" s="31"/>
      <c r="AE683" s="31"/>
      <c r="AF683" s="31"/>
      <c r="AG683" s="31"/>
    </row>
    <row r="684">
      <c r="A684" s="31"/>
      <c r="B684" s="31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1"/>
      <c r="T684" s="31"/>
      <c r="U684" s="31"/>
      <c r="V684" s="31"/>
      <c r="W684" s="31"/>
      <c r="X684" s="31"/>
      <c r="Y684" s="31"/>
      <c r="Z684" s="31"/>
      <c r="AA684" s="31"/>
      <c r="AB684" s="31"/>
      <c r="AC684" s="31"/>
      <c r="AD684" s="31"/>
      <c r="AE684" s="31"/>
      <c r="AF684" s="31"/>
      <c r="AG684" s="31"/>
    </row>
    <row r="685">
      <c r="A685" s="31"/>
      <c r="B685" s="31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1"/>
      <c r="T685" s="31"/>
      <c r="U685" s="31"/>
      <c r="V685" s="31"/>
      <c r="W685" s="31"/>
      <c r="X685" s="31"/>
      <c r="Y685" s="31"/>
      <c r="Z685" s="31"/>
      <c r="AA685" s="31"/>
      <c r="AB685" s="31"/>
      <c r="AC685" s="31"/>
      <c r="AD685" s="31"/>
      <c r="AE685" s="31"/>
      <c r="AF685" s="31"/>
      <c r="AG685" s="31"/>
    </row>
    <row r="686">
      <c r="A686" s="31"/>
      <c r="B686" s="31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1"/>
      <c r="T686" s="31"/>
      <c r="U686" s="31"/>
      <c r="V686" s="31"/>
      <c r="W686" s="31"/>
      <c r="X686" s="31"/>
      <c r="Y686" s="31"/>
      <c r="Z686" s="31"/>
      <c r="AA686" s="31"/>
      <c r="AB686" s="31"/>
      <c r="AC686" s="31"/>
      <c r="AD686" s="31"/>
      <c r="AE686" s="31"/>
      <c r="AF686" s="31"/>
      <c r="AG686" s="31"/>
    </row>
    <row r="687">
      <c r="A687" s="31"/>
      <c r="B687" s="31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1"/>
      <c r="T687" s="31"/>
      <c r="U687" s="31"/>
      <c r="V687" s="31"/>
      <c r="W687" s="31"/>
      <c r="X687" s="31"/>
      <c r="Y687" s="31"/>
      <c r="Z687" s="31"/>
      <c r="AA687" s="31"/>
      <c r="AB687" s="31"/>
      <c r="AC687" s="31"/>
      <c r="AD687" s="31"/>
      <c r="AE687" s="31"/>
      <c r="AF687" s="31"/>
      <c r="AG687" s="31"/>
    </row>
    <row r="688">
      <c r="A688" s="31"/>
      <c r="B688" s="31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1"/>
      <c r="T688" s="31"/>
      <c r="U688" s="31"/>
      <c r="V688" s="31"/>
      <c r="W688" s="31"/>
      <c r="X688" s="31"/>
      <c r="Y688" s="31"/>
      <c r="Z688" s="31"/>
      <c r="AA688" s="31"/>
      <c r="AB688" s="31"/>
      <c r="AC688" s="31"/>
      <c r="AD688" s="31"/>
      <c r="AE688" s="31"/>
      <c r="AF688" s="31"/>
      <c r="AG688" s="31"/>
    </row>
    <row r="689">
      <c r="A689" s="31"/>
      <c r="B689" s="31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1"/>
      <c r="S689" s="31"/>
      <c r="T689" s="31"/>
      <c r="U689" s="31"/>
      <c r="V689" s="31"/>
      <c r="W689" s="31"/>
      <c r="X689" s="31"/>
      <c r="Y689" s="31"/>
      <c r="Z689" s="31"/>
      <c r="AA689" s="31"/>
      <c r="AB689" s="31"/>
      <c r="AC689" s="31"/>
      <c r="AD689" s="31"/>
      <c r="AE689" s="31"/>
      <c r="AF689" s="31"/>
      <c r="AG689" s="31"/>
    </row>
    <row r="690">
      <c r="A690" s="31"/>
      <c r="B690" s="31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1"/>
      <c r="T690" s="31"/>
      <c r="U690" s="31"/>
      <c r="V690" s="31"/>
      <c r="W690" s="31"/>
      <c r="X690" s="31"/>
      <c r="Y690" s="31"/>
      <c r="Z690" s="31"/>
      <c r="AA690" s="31"/>
      <c r="AB690" s="31"/>
      <c r="AC690" s="31"/>
      <c r="AD690" s="31"/>
      <c r="AE690" s="31"/>
      <c r="AF690" s="31"/>
      <c r="AG690" s="31"/>
    </row>
    <row r="691">
      <c r="A691" s="31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  <c r="AA691" s="31"/>
      <c r="AB691" s="31"/>
      <c r="AC691" s="31"/>
      <c r="AD691" s="31"/>
      <c r="AE691" s="31"/>
      <c r="AF691" s="31"/>
      <c r="AG691" s="31"/>
    </row>
    <row r="692">
      <c r="A692" s="31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  <c r="AA692" s="31"/>
      <c r="AB692" s="31"/>
      <c r="AC692" s="31"/>
      <c r="AD692" s="31"/>
      <c r="AE692" s="31"/>
      <c r="AF692" s="31"/>
      <c r="AG692" s="31"/>
    </row>
    <row r="693">
      <c r="A693" s="31"/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  <c r="AA693" s="31"/>
      <c r="AB693" s="31"/>
      <c r="AC693" s="31"/>
      <c r="AD693" s="31"/>
      <c r="AE693" s="31"/>
      <c r="AF693" s="31"/>
      <c r="AG693" s="31"/>
    </row>
    <row r="694">
      <c r="A694" s="31"/>
      <c r="B694" s="31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1"/>
      <c r="T694" s="31"/>
      <c r="U694" s="31"/>
      <c r="V694" s="31"/>
      <c r="W694" s="31"/>
      <c r="X694" s="31"/>
      <c r="Y694" s="31"/>
      <c r="Z694" s="31"/>
      <c r="AA694" s="31"/>
      <c r="AB694" s="31"/>
      <c r="AC694" s="31"/>
      <c r="AD694" s="31"/>
      <c r="AE694" s="31"/>
      <c r="AF694" s="31"/>
      <c r="AG694" s="31"/>
    </row>
    <row r="695">
      <c r="A695" s="31"/>
      <c r="B695" s="31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1"/>
      <c r="T695" s="31"/>
      <c r="U695" s="31"/>
      <c r="V695" s="31"/>
      <c r="W695" s="31"/>
      <c r="X695" s="31"/>
      <c r="Y695" s="31"/>
      <c r="Z695" s="31"/>
      <c r="AA695" s="31"/>
      <c r="AB695" s="31"/>
      <c r="AC695" s="31"/>
      <c r="AD695" s="31"/>
      <c r="AE695" s="31"/>
      <c r="AF695" s="31"/>
      <c r="AG695" s="31"/>
    </row>
    <row r="696">
      <c r="A696" s="31"/>
      <c r="B696" s="31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1"/>
      <c r="T696" s="31"/>
      <c r="U696" s="31"/>
      <c r="V696" s="31"/>
      <c r="W696" s="31"/>
      <c r="X696" s="31"/>
      <c r="Y696" s="31"/>
      <c r="Z696" s="31"/>
      <c r="AA696" s="31"/>
      <c r="AB696" s="31"/>
      <c r="AC696" s="31"/>
      <c r="AD696" s="31"/>
      <c r="AE696" s="31"/>
      <c r="AF696" s="31"/>
      <c r="AG696" s="31"/>
    </row>
    <row r="697">
      <c r="A697" s="31"/>
      <c r="B697" s="31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S697" s="31"/>
      <c r="T697" s="31"/>
      <c r="U697" s="31"/>
      <c r="V697" s="31"/>
      <c r="W697" s="31"/>
      <c r="X697" s="31"/>
      <c r="Y697" s="31"/>
      <c r="Z697" s="31"/>
      <c r="AA697" s="31"/>
      <c r="AB697" s="31"/>
      <c r="AC697" s="31"/>
      <c r="AD697" s="31"/>
      <c r="AE697" s="31"/>
      <c r="AF697" s="31"/>
      <c r="AG697" s="31"/>
    </row>
    <row r="698">
      <c r="A698" s="31"/>
      <c r="B698" s="31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1"/>
      <c r="T698" s="31"/>
      <c r="U698" s="31"/>
      <c r="V698" s="31"/>
      <c r="W698" s="31"/>
      <c r="X698" s="31"/>
      <c r="Y698" s="31"/>
      <c r="Z698" s="31"/>
      <c r="AA698" s="31"/>
      <c r="AB698" s="31"/>
      <c r="AC698" s="31"/>
      <c r="AD698" s="31"/>
      <c r="AE698" s="31"/>
      <c r="AF698" s="31"/>
      <c r="AG698" s="31"/>
    </row>
    <row r="699">
      <c r="A699" s="31"/>
      <c r="B699" s="31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1"/>
      <c r="T699" s="31"/>
      <c r="U699" s="31"/>
      <c r="V699" s="31"/>
      <c r="W699" s="31"/>
      <c r="X699" s="31"/>
      <c r="Y699" s="31"/>
      <c r="Z699" s="31"/>
      <c r="AA699" s="31"/>
      <c r="AB699" s="31"/>
      <c r="AC699" s="31"/>
      <c r="AD699" s="31"/>
      <c r="AE699" s="31"/>
      <c r="AF699" s="31"/>
      <c r="AG699" s="31"/>
    </row>
    <row r="700">
      <c r="A700" s="31"/>
      <c r="B700" s="31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S700" s="31"/>
      <c r="T700" s="31"/>
      <c r="U700" s="31"/>
      <c r="V700" s="31"/>
      <c r="W700" s="31"/>
      <c r="X700" s="31"/>
      <c r="Y700" s="31"/>
      <c r="Z700" s="31"/>
      <c r="AA700" s="31"/>
      <c r="AB700" s="31"/>
      <c r="AC700" s="31"/>
      <c r="AD700" s="31"/>
      <c r="AE700" s="31"/>
      <c r="AF700" s="31"/>
      <c r="AG700" s="31"/>
    </row>
    <row r="701">
      <c r="A701" s="31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  <c r="AA701" s="31"/>
      <c r="AB701" s="31"/>
      <c r="AC701" s="31"/>
      <c r="AD701" s="31"/>
      <c r="AE701" s="31"/>
      <c r="AF701" s="31"/>
      <c r="AG701" s="31"/>
    </row>
    <row r="702">
      <c r="A702" s="31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  <c r="AA702" s="31"/>
      <c r="AB702" s="31"/>
      <c r="AC702" s="31"/>
      <c r="AD702" s="31"/>
      <c r="AE702" s="31"/>
      <c r="AF702" s="31"/>
      <c r="AG702" s="31"/>
    </row>
    <row r="703">
      <c r="A703" s="31"/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  <c r="AA703" s="31"/>
      <c r="AB703" s="31"/>
      <c r="AC703" s="31"/>
      <c r="AD703" s="31"/>
      <c r="AE703" s="31"/>
      <c r="AF703" s="31"/>
      <c r="AG703" s="31"/>
    </row>
    <row r="704">
      <c r="A704" s="31"/>
      <c r="B704" s="31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1"/>
      <c r="S704" s="31"/>
      <c r="T704" s="31"/>
      <c r="U704" s="31"/>
      <c r="V704" s="31"/>
      <c r="W704" s="31"/>
      <c r="X704" s="31"/>
      <c r="Y704" s="31"/>
      <c r="Z704" s="31"/>
      <c r="AA704" s="31"/>
      <c r="AB704" s="31"/>
      <c r="AC704" s="31"/>
      <c r="AD704" s="31"/>
      <c r="AE704" s="31"/>
      <c r="AF704" s="31"/>
      <c r="AG704" s="31"/>
    </row>
    <row r="705">
      <c r="A705" s="31"/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  <c r="AA705" s="31"/>
      <c r="AB705" s="31"/>
      <c r="AC705" s="31"/>
      <c r="AD705" s="31"/>
      <c r="AE705" s="31"/>
      <c r="AF705" s="31"/>
      <c r="AG705" s="31"/>
    </row>
    <row r="706">
      <c r="A706" s="31"/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  <c r="AA706" s="31"/>
      <c r="AB706" s="31"/>
      <c r="AC706" s="31"/>
      <c r="AD706" s="31"/>
      <c r="AE706" s="31"/>
      <c r="AF706" s="31"/>
      <c r="AG706" s="31"/>
    </row>
    <row r="707">
      <c r="A707" s="31"/>
      <c r="B707" s="31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1"/>
      <c r="S707" s="31"/>
      <c r="T707" s="31"/>
      <c r="U707" s="31"/>
      <c r="V707" s="31"/>
      <c r="W707" s="31"/>
      <c r="X707" s="31"/>
      <c r="Y707" s="31"/>
      <c r="Z707" s="31"/>
      <c r="AA707" s="31"/>
      <c r="AB707" s="31"/>
      <c r="AC707" s="31"/>
      <c r="AD707" s="31"/>
      <c r="AE707" s="31"/>
      <c r="AF707" s="31"/>
      <c r="AG707" s="31"/>
    </row>
    <row r="708">
      <c r="A708" s="31"/>
      <c r="B708" s="31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 s="31"/>
      <c r="S708" s="31"/>
      <c r="T708" s="31"/>
      <c r="U708" s="31"/>
      <c r="V708" s="31"/>
      <c r="W708" s="31"/>
      <c r="X708" s="31"/>
      <c r="Y708" s="31"/>
      <c r="Z708" s="31"/>
      <c r="AA708" s="31"/>
      <c r="AB708" s="31"/>
      <c r="AC708" s="31"/>
      <c r="AD708" s="31"/>
      <c r="AE708" s="31"/>
      <c r="AF708" s="31"/>
      <c r="AG708" s="31"/>
    </row>
    <row r="709">
      <c r="A709" s="31"/>
      <c r="B709" s="31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1"/>
      <c r="S709" s="31"/>
      <c r="T709" s="31"/>
      <c r="U709" s="31"/>
      <c r="V709" s="31"/>
      <c r="W709" s="31"/>
      <c r="X709" s="31"/>
      <c r="Y709" s="31"/>
      <c r="Z709" s="31"/>
      <c r="AA709" s="31"/>
      <c r="AB709" s="31"/>
      <c r="AC709" s="31"/>
      <c r="AD709" s="31"/>
      <c r="AE709" s="31"/>
      <c r="AF709" s="31"/>
      <c r="AG709" s="31"/>
    </row>
    <row r="710">
      <c r="A710" s="31"/>
      <c r="B710" s="31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1"/>
      <c r="S710" s="31"/>
      <c r="T710" s="31"/>
      <c r="U710" s="31"/>
      <c r="V710" s="31"/>
      <c r="W710" s="31"/>
      <c r="X710" s="31"/>
      <c r="Y710" s="31"/>
      <c r="Z710" s="31"/>
      <c r="AA710" s="31"/>
      <c r="AB710" s="31"/>
      <c r="AC710" s="31"/>
      <c r="AD710" s="31"/>
      <c r="AE710" s="31"/>
      <c r="AF710" s="31"/>
      <c r="AG710" s="31"/>
    </row>
    <row r="711">
      <c r="A711" s="31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  <c r="AA711" s="31"/>
      <c r="AB711" s="31"/>
      <c r="AC711" s="31"/>
      <c r="AD711" s="31"/>
      <c r="AE711" s="31"/>
      <c r="AF711" s="31"/>
      <c r="AG711" s="31"/>
    </row>
    <row r="712">
      <c r="A712" s="31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  <c r="AA712" s="31"/>
      <c r="AB712" s="31"/>
      <c r="AC712" s="31"/>
      <c r="AD712" s="31"/>
      <c r="AE712" s="31"/>
      <c r="AF712" s="31"/>
      <c r="AG712" s="31"/>
    </row>
    <row r="713">
      <c r="A713" s="31"/>
      <c r="B713" s="31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1"/>
      <c r="S713" s="31"/>
      <c r="T713" s="31"/>
      <c r="U713" s="31"/>
      <c r="V713" s="31"/>
      <c r="W713" s="31"/>
      <c r="X713" s="31"/>
      <c r="Y713" s="31"/>
      <c r="Z713" s="31"/>
      <c r="AA713" s="31"/>
      <c r="AB713" s="31"/>
      <c r="AC713" s="31"/>
      <c r="AD713" s="31"/>
      <c r="AE713" s="31"/>
      <c r="AF713" s="31"/>
      <c r="AG713" s="31"/>
    </row>
    <row r="714">
      <c r="A714" s="31"/>
      <c r="B714" s="31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  <c r="AA714" s="31"/>
      <c r="AB714" s="31"/>
      <c r="AC714" s="31"/>
      <c r="AD714" s="31"/>
      <c r="AE714" s="31"/>
      <c r="AF714" s="31"/>
      <c r="AG714" s="31"/>
    </row>
    <row r="715">
      <c r="A715" s="31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  <c r="AA715" s="31"/>
      <c r="AB715" s="31"/>
      <c r="AC715" s="31"/>
      <c r="AD715" s="31"/>
      <c r="AE715" s="31"/>
      <c r="AF715" s="31"/>
      <c r="AG715" s="31"/>
    </row>
    <row r="716">
      <c r="A716" s="31"/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  <c r="AA716" s="31"/>
      <c r="AB716" s="31"/>
      <c r="AC716" s="31"/>
      <c r="AD716" s="31"/>
      <c r="AE716" s="31"/>
      <c r="AF716" s="31"/>
      <c r="AG716" s="31"/>
    </row>
    <row r="717">
      <c r="A717" s="31"/>
      <c r="B717" s="31"/>
      <c r="C717" s="31"/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1"/>
      <c r="S717" s="31"/>
      <c r="T717" s="31"/>
      <c r="U717" s="31"/>
      <c r="V717" s="31"/>
      <c r="W717" s="31"/>
      <c r="X717" s="31"/>
      <c r="Y717" s="31"/>
      <c r="Z717" s="31"/>
      <c r="AA717" s="31"/>
      <c r="AB717" s="31"/>
      <c r="AC717" s="31"/>
      <c r="AD717" s="31"/>
      <c r="AE717" s="31"/>
      <c r="AF717" s="31"/>
      <c r="AG717" s="31"/>
    </row>
    <row r="718">
      <c r="A718" s="31"/>
      <c r="B718" s="31"/>
      <c r="C718" s="31"/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1"/>
      <c r="S718" s="31"/>
      <c r="T718" s="31"/>
      <c r="U718" s="31"/>
      <c r="V718" s="31"/>
      <c r="W718" s="31"/>
      <c r="X718" s="31"/>
      <c r="Y718" s="31"/>
      <c r="Z718" s="31"/>
      <c r="AA718" s="31"/>
      <c r="AB718" s="31"/>
      <c r="AC718" s="31"/>
      <c r="AD718" s="31"/>
      <c r="AE718" s="31"/>
      <c r="AF718" s="31"/>
      <c r="AG718" s="31"/>
    </row>
    <row r="719">
      <c r="A719" s="31"/>
      <c r="B719" s="31"/>
      <c r="C719" s="31"/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1"/>
      <c r="S719" s="31"/>
      <c r="T719" s="31"/>
      <c r="U719" s="31"/>
      <c r="V719" s="31"/>
      <c r="W719" s="31"/>
      <c r="X719" s="31"/>
      <c r="Y719" s="31"/>
      <c r="Z719" s="31"/>
      <c r="AA719" s="31"/>
      <c r="AB719" s="31"/>
      <c r="AC719" s="31"/>
      <c r="AD719" s="31"/>
      <c r="AE719" s="31"/>
      <c r="AF719" s="31"/>
      <c r="AG719" s="31"/>
    </row>
    <row r="720">
      <c r="A720" s="31"/>
      <c r="B720" s="31"/>
      <c r="C720" s="31"/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1"/>
      <c r="T720" s="31"/>
      <c r="U720" s="31"/>
      <c r="V720" s="31"/>
      <c r="W720" s="31"/>
      <c r="X720" s="31"/>
      <c r="Y720" s="31"/>
      <c r="Z720" s="31"/>
      <c r="AA720" s="31"/>
      <c r="AB720" s="31"/>
      <c r="AC720" s="31"/>
      <c r="AD720" s="31"/>
      <c r="AE720" s="31"/>
      <c r="AF720" s="31"/>
      <c r="AG720" s="31"/>
    </row>
    <row r="721">
      <c r="A721" s="31"/>
      <c r="B721" s="31"/>
      <c r="C721" s="31"/>
      <c r="D721" s="31"/>
      <c r="E721" s="31"/>
      <c r="F721" s="31"/>
      <c r="G721" s="31"/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 s="31"/>
      <c r="S721" s="31"/>
      <c r="T721" s="31"/>
      <c r="U721" s="31"/>
      <c r="V721" s="31"/>
      <c r="W721" s="31"/>
      <c r="X721" s="31"/>
      <c r="Y721" s="31"/>
      <c r="Z721" s="31"/>
      <c r="AA721" s="31"/>
      <c r="AB721" s="31"/>
      <c r="AC721" s="31"/>
      <c r="AD721" s="31"/>
      <c r="AE721" s="31"/>
      <c r="AF721" s="31"/>
      <c r="AG721" s="31"/>
    </row>
    <row r="722">
      <c r="A722" s="31"/>
      <c r="B722" s="31"/>
      <c r="C722" s="31"/>
      <c r="D722" s="31"/>
      <c r="E722" s="31"/>
      <c r="F722" s="31"/>
      <c r="G722" s="31"/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1"/>
      <c r="S722" s="31"/>
      <c r="T722" s="31"/>
      <c r="U722" s="31"/>
      <c r="V722" s="31"/>
      <c r="W722" s="31"/>
      <c r="X722" s="31"/>
      <c r="Y722" s="31"/>
      <c r="Z722" s="31"/>
      <c r="AA722" s="31"/>
      <c r="AB722" s="31"/>
      <c r="AC722" s="31"/>
      <c r="AD722" s="31"/>
      <c r="AE722" s="31"/>
      <c r="AF722" s="31"/>
      <c r="AG722" s="31"/>
    </row>
    <row r="723">
      <c r="A723" s="31"/>
      <c r="B723" s="31"/>
      <c r="C723" s="31"/>
      <c r="D723" s="31"/>
      <c r="E723" s="31"/>
      <c r="F723" s="31"/>
      <c r="G723" s="31"/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1"/>
      <c r="S723" s="31"/>
      <c r="T723" s="31"/>
      <c r="U723" s="31"/>
      <c r="V723" s="31"/>
      <c r="W723" s="31"/>
      <c r="X723" s="31"/>
      <c r="Y723" s="31"/>
      <c r="Z723" s="31"/>
      <c r="AA723" s="31"/>
      <c r="AB723" s="31"/>
      <c r="AC723" s="31"/>
      <c r="AD723" s="31"/>
      <c r="AE723" s="31"/>
      <c r="AF723" s="31"/>
      <c r="AG723" s="31"/>
    </row>
    <row r="724">
      <c r="A724" s="31"/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  <c r="AA724" s="31"/>
      <c r="AB724" s="31"/>
      <c r="AC724" s="31"/>
      <c r="AD724" s="31"/>
      <c r="AE724" s="31"/>
      <c r="AF724" s="31"/>
      <c r="AG724" s="31"/>
    </row>
    <row r="725">
      <c r="A725" s="31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  <c r="AA725" s="31"/>
      <c r="AB725" s="31"/>
      <c r="AC725" s="31"/>
      <c r="AD725" s="31"/>
      <c r="AE725" s="31"/>
      <c r="AF725" s="31"/>
      <c r="AG725" s="31"/>
    </row>
    <row r="726">
      <c r="A726" s="31"/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  <c r="AA726" s="31"/>
      <c r="AB726" s="31"/>
      <c r="AC726" s="31"/>
      <c r="AD726" s="31"/>
      <c r="AE726" s="31"/>
      <c r="AF726" s="31"/>
      <c r="AG726" s="31"/>
    </row>
    <row r="727">
      <c r="A727" s="31"/>
      <c r="B727" s="31"/>
      <c r="C727" s="31"/>
      <c r="D727" s="31"/>
      <c r="E727" s="31"/>
      <c r="F727" s="31"/>
      <c r="G727" s="31"/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 s="31"/>
      <c r="S727" s="31"/>
      <c r="T727" s="31"/>
      <c r="U727" s="31"/>
      <c r="V727" s="31"/>
      <c r="W727" s="31"/>
      <c r="X727" s="31"/>
      <c r="Y727" s="31"/>
      <c r="Z727" s="31"/>
      <c r="AA727" s="31"/>
      <c r="AB727" s="31"/>
      <c r="AC727" s="31"/>
      <c r="AD727" s="31"/>
      <c r="AE727" s="31"/>
      <c r="AF727" s="31"/>
      <c r="AG727" s="31"/>
    </row>
    <row r="728">
      <c r="A728" s="31"/>
      <c r="B728" s="31"/>
      <c r="C728" s="31"/>
      <c r="D728" s="31"/>
      <c r="E728" s="31"/>
      <c r="F728" s="31"/>
      <c r="G728" s="31"/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1"/>
      <c r="S728" s="31"/>
      <c r="T728" s="31"/>
      <c r="U728" s="31"/>
      <c r="V728" s="31"/>
      <c r="W728" s="31"/>
      <c r="X728" s="31"/>
      <c r="Y728" s="31"/>
      <c r="Z728" s="31"/>
      <c r="AA728" s="31"/>
      <c r="AB728" s="31"/>
      <c r="AC728" s="31"/>
      <c r="AD728" s="31"/>
      <c r="AE728" s="31"/>
      <c r="AF728" s="31"/>
      <c r="AG728" s="31"/>
    </row>
    <row r="729">
      <c r="A729" s="31"/>
      <c r="B729" s="31"/>
      <c r="C729" s="31"/>
      <c r="D729" s="31"/>
      <c r="E729" s="31"/>
      <c r="F729" s="31"/>
      <c r="G729" s="31"/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 s="31"/>
      <c r="S729" s="31"/>
      <c r="T729" s="31"/>
      <c r="U729" s="31"/>
      <c r="V729" s="31"/>
      <c r="W729" s="31"/>
      <c r="X729" s="31"/>
      <c r="Y729" s="31"/>
      <c r="Z729" s="31"/>
      <c r="AA729" s="31"/>
      <c r="AB729" s="31"/>
      <c r="AC729" s="31"/>
      <c r="AD729" s="31"/>
      <c r="AE729" s="31"/>
      <c r="AF729" s="31"/>
      <c r="AG729" s="31"/>
    </row>
    <row r="730">
      <c r="A730" s="31"/>
      <c r="B730" s="31"/>
      <c r="C730" s="31"/>
      <c r="D730" s="31"/>
      <c r="E730" s="31"/>
      <c r="F730" s="31"/>
      <c r="G730" s="31"/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 s="31"/>
      <c r="S730" s="31"/>
      <c r="T730" s="31"/>
      <c r="U730" s="31"/>
      <c r="V730" s="31"/>
      <c r="W730" s="31"/>
      <c r="X730" s="31"/>
      <c r="Y730" s="31"/>
      <c r="Z730" s="31"/>
      <c r="AA730" s="31"/>
      <c r="AB730" s="31"/>
      <c r="AC730" s="31"/>
      <c r="AD730" s="31"/>
      <c r="AE730" s="31"/>
      <c r="AF730" s="31"/>
      <c r="AG730" s="31"/>
    </row>
    <row r="731">
      <c r="A731" s="31"/>
      <c r="B731" s="31"/>
      <c r="C731" s="31"/>
      <c r="D731" s="31"/>
      <c r="E731" s="31"/>
      <c r="F731" s="31"/>
      <c r="G731" s="31"/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1"/>
      <c r="S731" s="31"/>
      <c r="T731" s="31"/>
      <c r="U731" s="31"/>
      <c r="V731" s="31"/>
      <c r="W731" s="31"/>
      <c r="X731" s="31"/>
      <c r="Y731" s="31"/>
      <c r="Z731" s="31"/>
      <c r="AA731" s="31"/>
      <c r="AB731" s="31"/>
      <c r="AC731" s="31"/>
      <c r="AD731" s="31"/>
      <c r="AE731" s="31"/>
      <c r="AF731" s="31"/>
      <c r="AG731" s="31"/>
    </row>
    <row r="732">
      <c r="A732" s="31"/>
      <c r="B732" s="31"/>
      <c r="C732" s="31"/>
      <c r="D732" s="31"/>
      <c r="E732" s="31"/>
      <c r="F732" s="31"/>
      <c r="G732" s="31"/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1"/>
      <c r="S732" s="31"/>
      <c r="T732" s="31"/>
      <c r="U732" s="31"/>
      <c r="V732" s="31"/>
      <c r="W732" s="31"/>
      <c r="X732" s="31"/>
      <c r="Y732" s="31"/>
      <c r="Z732" s="31"/>
      <c r="AA732" s="31"/>
      <c r="AB732" s="31"/>
      <c r="AC732" s="31"/>
      <c r="AD732" s="31"/>
      <c r="AE732" s="31"/>
      <c r="AF732" s="31"/>
      <c r="AG732" s="31"/>
    </row>
    <row r="733">
      <c r="A733" s="31"/>
      <c r="B733" s="31"/>
      <c r="C733" s="31"/>
      <c r="D733" s="31"/>
      <c r="E733" s="31"/>
      <c r="F733" s="31"/>
      <c r="G733" s="31"/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1"/>
      <c r="S733" s="31"/>
      <c r="T733" s="31"/>
      <c r="U733" s="31"/>
      <c r="V733" s="31"/>
      <c r="W733" s="31"/>
      <c r="X733" s="31"/>
      <c r="Y733" s="31"/>
      <c r="Z733" s="31"/>
      <c r="AA733" s="31"/>
      <c r="AB733" s="31"/>
      <c r="AC733" s="31"/>
      <c r="AD733" s="31"/>
      <c r="AE733" s="31"/>
      <c r="AF733" s="31"/>
      <c r="AG733" s="31"/>
    </row>
    <row r="734">
      <c r="A734" s="31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  <c r="AA734" s="31"/>
      <c r="AB734" s="31"/>
      <c r="AC734" s="31"/>
      <c r="AD734" s="31"/>
      <c r="AE734" s="31"/>
      <c r="AF734" s="31"/>
      <c r="AG734" s="31"/>
    </row>
    <row r="735">
      <c r="A735" s="31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  <c r="AA735" s="31"/>
      <c r="AB735" s="31"/>
      <c r="AC735" s="31"/>
      <c r="AD735" s="31"/>
      <c r="AE735" s="31"/>
      <c r="AF735" s="31"/>
      <c r="AG735" s="31"/>
    </row>
    <row r="736">
      <c r="A736" s="31"/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  <c r="AA736" s="31"/>
      <c r="AB736" s="31"/>
      <c r="AC736" s="31"/>
      <c r="AD736" s="31"/>
      <c r="AE736" s="31"/>
      <c r="AF736" s="31"/>
      <c r="AG736" s="31"/>
    </row>
    <row r="737">
      <c r="A737" s="31"/>
      <c r="B737" s="31"/>
      <c r="C737" s="31"/>
      <c r="D737" s="31"/>
      <c r="E737" s="31"/>
      <c r="F737" s="31"/>
      <c r="G737" s="31"/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1"/>
      <c r="S737" s="31"/>
      <c r="T737" s="31"/>
      <c r="U737" s="31"/>
      <c r="V737" s="31"/>
      <c r="W737" s="31"/>
      <c r="X737" s="31"/>
      <c r="Y737" s="31"/>
      <c r="Z737" s="31"/>
      <c r="AA737" s="31"/>
      <c r="AB737" s="31"/>
      <c r="AC737" s="31"/>
      <c r="AD737" s="31"/>
      <c r="AE737" s="31"/>
      <c r="AF737" s="31"/>
      <c r="AG737" s="31"/>
    </row>
    <row r="738">
      <c r="A738" s="31"/>
      <c r="B738" s="31"/>
      <c r="C738" s="31"/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1"/>
      <c r="S738" s="31"/>
      <c r="T738" s="31"/>
      <c r="U738" s="31"/>
      <c r="V738" s="31"/>
      <c r="W738" s="31"/>
      <c r="X738" s="31"/>
      <c r="Y738" s="31"/>
      <c r="Z738" s="31"/>
      <c r="AA738" s="31"/>
      <c r="AB738" s="31"/>
      <c r="AC738" s="31"/>
      <c r="AD738" s="31"/>
      <c r="AE738" s="31"/>
      <c r="AF738" s="31"/>
      <c r="AG738" s="31"/>
    </row>
    <row r="739">
      <c r="A739" s="31"/>
      <c r="B739" s="31"/>
      <c r="C739" s="31"/>
      <c r="D739" s="31"/>
      <c r="E739" s="31"/>
      <c r="F739" s="31"/>
      <c r="G739" s="31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1"/>
      <c r="S739" s="31"/>
      <c r="T739" s="31"/>
      <c r="U739" s="31"/>
      <c r="V739" s="31"/>
      <c r="W739" s="31"/>
      <c r="X739" s="31"/>
      <c r="Y739" s="31"/>
      <c r="Z739" s="31"/>
      <c r="AA739" s="31"/>
      <c r="AB739" s="31"/>
      <c r="AC739" s="31"/>
      <c r="AD739" s="31"/>
      <c r="AE739" s="31"/>
      <c r="AF739" s="31"/>
      <c r="AG739" s="31"/>
    </row>
    <row r="740">
      <c r="A740" s="31"/>
      <c r="B740" s="31"/>
      <c r="C740" s="31"/>
      <c r="D740" s="31"/>
      <c r="E740" s="31"/>
      <c r="F740" s="31"/>
      <c r="G740" s="31"/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1"/>
      <c r="S740" s="31"/>
      <c r="T740" s="31"/>
      <c r="U740" s="31"/>
      <c r="V740" s="31"/>
      <c r="W740" s="31"/>
      <c r="X740" s="31"/>
      <c r="Y740" s="31"/>
      <c r="Z740" s="31"/>
      <c r="AA740" s="31"/>
      <c r="AB740" s="31"/>
      <c r="AC740" s="31"/>
      <c r="AD740" s="31"/>
      <c r="AE740" s="31"/>
      <c r="AF740" s="31"/>
      <c r="AG740" s="31"/>
    </row>
    <row r="741">
      <c r="A741" s="31"/>
      <c r="B741" s="31"/>
      <c r="C741" s="31"/>
      <c r="D741" s="31"/>
      <c r="E741" s="31"/>
      <c r="F741" s="31"/>
      <c r="G741" s="31"/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1"/>
      <c r="S741" s="31"/>
      <c r="T741" s="31"/>
      <c r="U741" s="31"/>
      <c r="V741" s="31"/>
      <c r="W741" s="31"/>
      <c r="X741" s="31"/>
      <c r="Y741" s="31"/>
      <c r="Z741" s="31"/>
      <c r="AA741" s="31"/>
      <c r="AB741" s="31"/>
      <c r="AC741" s="31"/>
      <c r="AD741" s="31"/>
      <c r="AE741" s="31"/>
      <c r="AF741" s="31"/>
      <c r="AG741" s="31"/>
    </row>
    <row r="742">
      <c r="A742" s="31"/>
      <c r="B742" s="31"/>
      <c r="C742" s="31"/>
      <c r="D742" s="31"/>
      <c r="E742" s="31"/>
      <c r="F742" s="31"/>
      <c r="G742" s="31"/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1"/>
      <c r="S742" s="31"/>
      <c r="T742" s="31"/>
      <c r="U742" s="31"/>
      <c r="V742" s="31"/>
      <c r="W742" s="31"/>
      <c r="X742" s="31"/>
      <c r="Y742" s="31"/>
      <c r="Z742" s="31"/>
      <c r="AA742" s="31"/>
      <c r="AB742" s="31"/>
      <c r="AC742" s="31"/>
      <c r="AD742" s="31"/>
      <c r="AE742" s="31"/>
      <c r="AF742" s="31"/>
      <c r="AG742" s="31"/>
    </row>
    <row r="743">
      <c r="A743" s="31"/>
      <c r="B743" s="31"/>
      <c r="C743" s="31"/>
      <c r="D743" s="31"/>
      <c r="E743" s="31"/>
      <c r="F743" s="31"/>
      <c r="G743" s="31"/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1"/>
      <c r="S743" s="31"/>
      <c r="T743" s="31"/>
      <c r="U743" s="31"/>
      <c r="V743" s="31"/>
      <c r="W743" s="31"/>
      <c r="X743" s="31"/>
      <c r="Y743" s="31"/>
      <c r="Z743" s="31"/>
      <c r="AA743" s="31"/>
      <c r="AB743" s="31"/>
      <c r="AC743" s="31"/>
      <c r="AD743" s="31"/>
      <c r="AE743" s="31"/>
      <c r="AF743" s="31"/>
      <c r="AG743" s="31"/>
    </row>
    <row r="744">
      <c r="A744" s="31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  <c r="AA744" s="31"/>
      <c r="AB744" s="31"/>
      <c r="AC744" s="31"/>
      <c r="AD744" s="31"/>
      <c r="AE744" s="31"/>
      <c r="AF744" s="31"/>
      <c r="AG744" s="31"/>
    </row>
    <row r="745">
      <c r="A745" s="31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  <c r="AA745" s="31"/>
      <c r="AB745" s="31"/>
      <c r="AC745" s="31"/>
      <c r="AD745" s="31"/>
      <c r="AE745" s="31"/>
      <c r="AF745" s="31"/>
      <c r="AG745" s="31"/>
    </row>
    <row r="746">
      <c r="A746" s="31"/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  <c r="AA746" s="31"/>
      <c r="AB746" s="31"/>
      <c r="AC746" s="31"/>
      <c r="AD746" s="31"/>
      <c r="AE746" s="31"/>
      <c r="AF746" s="31"/>
      <c r="AG746" s="31"/>
    </row>
    <row r="747">
      <c r="A747" s="31"/>
      <c r="B747" s="31"/>
      <c r="C747" s="31"/>
      <c r="D747" s="31"/>
      <c r="E747" s="31"/>
      <c r="F747" s="31"/>
      <c r="G747" s="31"/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1"/>
      <c r="S747" s="31"/>
      <c r="T747" s="31"/>
      <c r="U747" s="31"/>
      <c r="V747" s="31"/>
      <c r="W747" s="31"/>
      <c r="X747" s="31"/>
      <c r="Y747" s="31"/>
      <c r="Z747" s="31"/>
      <c r="AA747" s="31"/>
      <c r="AB747" s="31"/>
      <c r="AC747" s="31"/>
      <c r="AD747" s="31"/>
      <c r="AE747" s="31"/>
      <c r="AF747" s="31"/>
      <c r="AG747" s="31"/>
    </row>
    <row r="748">
      <c r="A748" s="31"/>
      <c r="B748" s="31"/>
      <c r="C748" s="31"/>
      <c r="D748" s="31"/>
      <c r="E748" s="31"/>
      <c r="F748" s="31"/>
      <c r="G748" s="31"/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 s="31"/>
      <c r="S748" s="31"/>
      <c r="T748" s="31"/>
      <c r="U748" s="31"/>
      <c r="V748" s="31"/>
      <c r="W748" s="31"/>
      <c r="X748" s="31"/>
      <c r="Y748" s="31"/>
      <c r="Z748" s="31"/>
      <c r="AA748" s="31"/>
      <c r="AB748" s="31"/>
      <c r="AC748" s="31"/>
      <c r="AD748" s="31"/>
      <c r="AE748" s="31"/>
      <c r="AF748" s="31"/>
      <c r="AG748" s="31"/>
    </row>
    <row r="749">
      <c r="A749" s="31"/>
      <c r="B749" s="31"/>
      <c r="C749" s="31"/>
      <c r="D749" s="31"/>
      <c r="E749" s="31"/>
      <c r="F749" s="31"/>
      <c r="G749" s="31"/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1"/>
      <c r="S749" s="31"/>
      <c r="T749" s="31"/>
      <c r="U749" s="31"/>
      <c r="V749" s="31"/>
      <c r="W749" s="31"/>
      <c r="X749" s="31"/>
      <c r="Y749" s="31"/>
      <c r="Z749" s="31"/>
      <c r="AA749" s="31"/>
      <c r="AB749" s="31"/>
      <c r="AC749" s="31"/>
      <c r="AD749" s="31"/>
      <c r="AE749" s="31"/>
      <c r="AF749" s="31"/>
      <c r="AG749" s="31"/>
    </row>
    <row r="750">
      <c r="A750" s="31"/>
      <c r="B750" s="31"/>
      <c r="C750" s="31"/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1"/>
      <c r="S750" s="31"/>
      <c r="T750" s="31"/>
      <c r="U750" s="31"/>
      <c r="V750" s="31"/>
      <c r="W750" s="31"/>
      <c r="X750" s="31"/>
      <c r="Y750" s="31"/>
      <c r="Z750" s="31"/>
      <c r="AA750" s="31"/>
      <c r="AB750" s="31"/>
      <c r="AC750" s="31"/>
      <c r="AD750" s="31"/>
      <c r="AE750" s="31"/>
      <c r="AF750" s="31"/>
      <c r="AG750" s="31"/>
    </row>
    <row r="751">
      <c r="A751" s="31"/>
      <c r="B751" s="31"/>
      <c r="C751" s="31"/>
      <c r="D751" s="31"/>
      <c r="E751" s="31"/>
      <c r="F751" s="31"/>
      <c r="G751" s="31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1"/>
      <c r="S751" s="31"/>
      <c r="T751" s="31"/>
      <c r="U751" s="31"/>
      <c r="V751" s="31"/>
      <c r="W751" s="31"/>
      <c r="X751" s="31"/>
      <c r="Y751" s="31"/>
      <c r="Z751" s="31"/>
      <c r="AA751" s="31"/>
      <c r="AB751" s="31"/>
      <c r="AC751" s="31"/>
      <c r="AD751" s="31"/>
      <c r="AE751" s="31"/>
      <c r="AF751" s="31"/>
      <c r="AG751" s="31"/>
    </row>
    <row r="752">
      <c r="A752" s="31"/>
      <c r="B752" s="31"/>
      <c r="C752" s="31"/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1"/>
      <c r="T752" s="31"/>
      <c r="U752" s="31"/>
      <c r="V752" s="31"/>
      <c r="W752" s="31"/>
      <c r="X752" s="31"/>
      <c r="Y752" s="31"/>
      <c r="Z752" s="31"/>
      <c r="AA752" s="31"/>
      <c r="AB752" s="31"/>
      <c r="AC752" s="31"/>
      <c r="AD752" s="31"/>
      <c r="AE752" s="31"/>
      <c r="AF752" s="31"/>
      <c r="AG752" s="31"/>
    </row>
    <row r="753">
      <c r="A753" s="31"/>
      <c r="B753" s="31"/>
      <c r="C753" s="31"/>
      <c r="D753" s="31"/>
      <c r="E753" s="31"/>
      <c r="F753" s="31"/>
      <c r="G753" s="31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1"/>
      <c r="S753" s="31"/>
      <c r="T753" s="31"/>
      <c r="U753" s="31"/>
      <c r="V753" s="31"/>
      <c r="W753" s="31"/>
      <c r="X753" s="31"/>
      <c r="Y753" s="31"/>
      <c r="Z753" s="31"/>
      <c r="AA753" s="31"/>
      <c r="AB753" s="31"/>
      <c r="AC753" s="31"/>
      <c r="AD753" s="31"/>
      <c r="AE753" s="31"/>
      <c r="AF753" s="31"/>
      <c r="AG753" s="31"/>
    </row>
    <row r="754">
      <c r="A754" s="31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  <c r="AA754" s="31"/>
      <c r="AB754" s="31"/>
      <c r="AC754" s="31"/>
      <c r="AD754" s="31"/>
      <c r="AE754" s="31"/>
      <c r="AF754" s="31"/>
      <c r="AG754" s="31"/>
    </row>
    <row r="755">
      <c r="A755" s="31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  <c r="AA755" s="31"/>
      <c r="AB755" s="31"/>
      <c r="AC755" s="31"/>
      <c r="AD755" s="31"/>
      <c r="AE755" s="31"/>
      <c r="AF755" s="31"/>
      <c r="AG755" s="31"/>
    </row>
    <row r="756">
      <c r="A756" s="31"/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  <c r="AA756" s="31"/>
      <c r="AB756" s="31"/>
      <c r="AC756" s="31"/>
      <c r="AD756" s="31"/>
      <c r="AE756" s="31"/>
      <c r="AF756" s="31"/>
      <c r="AG756" s="31"/>
    </row>
    <row r="757">
      <c r="A757" s="31"/>
      <c r="B757" s="31"/>
      <c r="C757" s="31"/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1"/>
      <c r="S757" s="31"/>
      <c r="T757" s="31"/>
      <c r="U757" s="31"/>
      <c r="V757" s="31"/>
      <c r="W757" s="31"/>
      <c r="X757" s="31"/>
      <c r="Y757" s="31"/>
      <c r="Z757" s="31"/>
      <c r="AA757" s="31"/>
      <c r="AB757" s="31"/>
      <c r="AC757" s="31"/>
      <c r="AD757" s="31"/>
      <c r="AE757" s="31"/>
      <c r="AF757" s="31"/>
      <c r="AG757" s="31"/>
    </row>
    <row r="758">
      <c r="A758" s="31"/>
      <c r="B758" s="31"/>
      <c r="C758" s="31"/>
      <c r="D758" s="31"/>
      <c r="E758" s="31"/>
      <c r="F758" s="31"/>
      <c r="G758" s="31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1"/>
      <c r="S758" s="31"/>
      <c r="T758" s="31"/>
      <c r="U758" s="31"/>
      <c r="V758" s="31"/>
      <c r="W758" s="31"/>
      <c r="X758" s="31"/>
      <c r="Y758" s="31"/>
      <c r="Z758" s="31"/>
      <c r="AA758" s="31"/>
      <c r="AB758" s="31"/>
      <c r="AC758" s="31"/>
      <c r="AD758" s="31"/>
      <c r="AE758" s="31"/>
      <c r="AF758" s="31"/>
      <c r="AG758" s="31"/>
    </row>
    <row r="759">
      <c r="A759" s="31"/>
      <c r="B759" s="31"/>
      <c r="C759" s="31"/>
      <c r="D759" s="31"/>
      <c r="E759" s="31"/>
      <c r="F759" s="31"/>
      <c r="G759" s="31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1"/>
      <c r="S759" s="31"/>
      <c r="T759" s="31"/>
      <c r="U759" s="31"/>
      <c r="V759" s="31"/>
      <c r="W759" s="31"/>
      <c r="X759" s="31"/>
      <c r="Y759" s="31"/>
      <c r="Z759" s="31"/>
      <c r="AA759" s="31"/>
      <c r="AB759" s="31"/>
      <c r="AC759" s="31"/>
      <c r="AD759" s="31"/>
      <c r="AE759" s="31"/>
      <c r="AF759" s="31"/>
      <c r="AG759" s="31"/>
    </row>
    <row r="760">
      <c r="A760" s="31"/>
      <c r="B760" s="31"/>
      <c r="C760" s="31"/>
      <c r="D760" s="31"/>
      <c r="E760" s="31"/>
      <c r="F760" s="31"/>
      <c r="G760" s="31"/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1"/>
      <c r="S760" s="31"/>
      <c r="T760" s="31"/>
      <c r="U760" s="31"/>
      <c r="V760" s="31"/>
      <c r="W760" s="31"/>
      <c r="X760" s="31"/>
      <c r="Y760" s="31"/>
      <c r="Z760" s="31"/>
      <c r="AA760" s="31"/>
      <c r="AB760" s="31"/>
      <c r="AC760" s="31"/>
      <c r="AD760" s="31"/>
      <c r="AE760" s="31"/>
      <c r="AF760" s="31"/>
      <c r="AG760" s="31"/>
    </row>
    <row r="761">
      <c r="A761" s="31"/>
      <c r="B761" s="31"/>
      <c r="C761" s="31"/>
      <c r="D761" s="31"/>
      <c r="E761" s="31"/>
      <c r="F761" s="31"/>
      <c r="G761" s="31"/>
      <c r="H761" s="31"/>
      <c r="I761" s="31"/>
      <c r="J761" s="31"/>
      <c r="K761" s="31"/>
      <c r="L761" s="31"/>
      <c r="M761" s="31"/>
      <c r="N761" s="31"/>
      <c r="O761" s="31"/>
      <c r="P761" s="31"/>
      <c r="Q761" s="31"/>
      <c r="R761" s="31"/>
      <c r="S761" s="31"/>
      <c r="T761" s="31"/>
      <c r="U761" s="31"/>
      <c r="V761" s="31"/>
      <c r="W761" s="31"/>
      <c r="X761" s="31"/>
      <c r="Y761" s="31"/>
      <c r="Z761" s="31"/>
      <c r="AA761" s="31"/>
      <c r="AB761" s="31"/>
      <c r="AC761" s="31"/>
      <c r="AD761" s="31"/>
      <c r="AE761" s="31"/>
      <c r="AF761" s="31"/>
      <c r="AG761" s="31"/>
    </row>
    <row r="762">
      <c r="A762" s="31"/>
      <c r="B762" s="31"/>
      <c r="C762" s="31"/>
      <c r="D762" s="31"/>
      <c r="E762" s="31"/>
      <c r="F762" s="31"/>
      <c r="G762" s="31"/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1"/>
      <c r="S762" s="31"/>
      <c r="T762" s="31"/>
      <c r="U762" s="31"/>
      <c r="V762" s="31"/>
      <c r="W762" s="31"/>
      <c r="X762" s="31"/>
      <c r="Y762" s="31"/>
      <c r="Z762" s="31"/>
      <c r="AA762" s="31"/>
      <c r="AB762" s="31"/>
      <c r="AC762" s="31"/>
      <c r="AD762" s="31"/>
      <c r="AE762" s="31"/>
      <c r="AF762" s="31"/>
      <c r="AG762" s="31"/>
    </row>
    <row r="763">
      <c r="A763" s="31"/>
      <c r="B763" s="31"/>
      <c r="C763" s="31"/>
      <c r="D763" s="31"/>
      <c r="E763" s="31"/>
      <c r="F763" s="31"/>
      <c r="G763" s="31"/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 s="31"/>
      <c r="S763" s="31"/>
      <c r="T763" s="31"/>
      <c r="U763" s="31"/>
      <c r="V763" s="31"/>
      <c r="W763" s="31"/>
      <c r="X763" s="31"/>
      <c r="Y763" s="31"/>
      <c r="Z763" s="31"/>
      <c r="AA763" s="31"/>
      <c r="AB763" s="31"/>
      <c r="AC763" s="31"/>
      <c r="AD763" s="31"/>
      <c r="AE763" s="31"/>
      <c r="AF763" s="31"/>
      <c r="AG763" s="31"/>
    </row>
    <row r="764">
      <c r="A764" s="31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  <c r="AA764" s="31"/>
      <c r="AB764" s="31"/>
      <c r="AC764" s="31"/>
      <c r="AD764" s="31"/>
      <c r="AE764" s="31"/>
      <c r="AF764" s="31"/>
      <c r="AG764" s="31"/>
    </row>
    <row r="765">
      <c r="A765" s="31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  <c r="AA765" s="31"/>
      <c r="AB765" s="31"/>
      <c r="AC765" s="31"/>
      <c r="AD765" s="31"/>
      <c r="AE765" s="31"/>
      <c r="AF765" s="31"/>
      <c r="AG765" s="31"/>
    </row>
    <row r="766">
      <c r="A766" s="31"/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  <c r="AA766" s="31"/>
      <c r="AB766" s="31"/>
      <c r="AC766" s="31"/>
      <c r="AD766" s="31"/>
      <c r="AE766" s="31"/>
      <c r="AF766" s="31"/>
      <c r="AG766" s="31"/>
    </row>
    <row r="767">
      <c r="A767" s="31"/>
      <c r="B767" s="31"/>
      <c r="C767" s="31"/>
      <c r="D767" s="31"/>
      <c r="E767" s="31"/>
      <c r="F767" s="31"/>
      <c r="G767" s="31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1"/>
      <c r="S767" s="31"/>
      <c r="T767" s="31"/>
      <c r="U767" s="31"/>
      <c r="V767" s="31"/>
      <c r="W767" s="31"/>
      <c r="X767" s="31"/>
      <c r="Y767" s="31"/>
      <c r="Z767" s="31"/>
      <c r="AA767" s="31"/>
      <c r="AB767" s="31"/>
      <c r="AC767" s="31"/>
      <c r="AD767" s="31"/>
      <c r="AE767" s="31"/>
      <c r="AF767" s="31"/>
      <c r="AG767" s="31"/>
    </row>
    <row r="768">
      <c r="A768" s="31"/>
      <c r="B768" s="31"/>
      <c r="C768" s="31"/>
      <c r="D768" s="31"/>
      <c r="E768" s="31"/>
      <c r="F768" s="31"/>
      <c r="G768" s="31"/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1"/>
      <c r="S768" s="31"/>
      <c r="T768" s="31"/>
      <c r="U768" s="31"/>
      <c r="V768" s="31"/>
      <c r="W768" s="31"/>
      <c r="X768" s="31"/>
      <c r="Y768" s="31"/>
      <c r="Z768" s="31"/>
      <c r="AA768" s="31"/>
      <c r="AB768" s="31"/>
      <c r="AC768" s="31"/>
      <c r="AD768" s="31"/>
      <c r="AE768" s="31"/>
      <c r="AF768" s="31"/>
      <c r="AG768" s="31"/>
    </row>
    <row r="769">
      <c r="A769" s="31"/>
      <c r="B769" s="31"/>
      <c r="C769" s="31"/>
      <c r="D769" s="31"/>
      <c r="E769" s="31"/>
      <c r="F769" s="31"/>
      <c r="G769" s="31"/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1"/>
      <c r="S769" s="31"/>
      <c r="T769" s="31"/>
      <c r="U769" s="31"/>
      <c r="V769" s="31"/>
      <c r="W769" s="31"/>
      <c r="X769" s="31"/>
      <c r="Y769" s="31"/>
      <c r="Z769" s="31"/>
      <c r="AA769" s="31"/>
      <c r="AB769" s="31"/>
      <c r="AC769" s="31"/>
      <c r="AD769" s="31"/>
      <c r="AE769" s="31"/>
      <c r="AF769" s="31"/>
      <c r="AG769" s="31"/>
    </row>
    <row r="770">
      <c r="A770" s="31"/>
      <c r="B770" s="31"/>
      <c r="C770" s="31"/>
      <c r="D770" s="31"/>
      <c r="E770" s="31"/>
      <c r="F770" s="31"/>
      <c r="G770" s="31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1"/>
      <c r="S770" s="31"/>
      <c r="T770" s="31"/>
      <c r="U770" s="31"/>
      <c r="V770" s="31"/>
      <c r="W770" s="31"/>
      <c r="X770" s="31"/>
      <c r="Y770" s="31"/>
      <c r="Z770" s="31"/>
      <c r="AA770" s="31"/>
      <c r="AB770" s="31"/>
      <c r="AC770" s="31"/>
      <c r="AD770" s="31"/>
      <c r="AE770" s="31"/>
      <c r="AF770" s="31"/>
      <c r="AG770" s="31"/>
    </row>
    <row r="771">
      <c r="A771" s="31"/>
      <c r="B771" s="31"/>
      <c r="C771" s="31"/>
      <c r="D771" s="31"/>
      <c r="E771" s="31"/>
      <c r="F771" s="31"/>
      <c r="G771" s="31"/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1"/>
      <c r="S771" s="31"/>
      <c r="T771" s="31"/>
      <c r="U771" s="31"/>
      <c r="V771" s="31"/>
      <c r="W771" s="31"/>
      <c r="X771" s="31"/>
      <c r="Y771" s="31"/>
      <c r="Z771" s="31"/>
      <c r="AA771" s="31"/>
      <c r="AB771" s="31"/>
      <c r="AC771" s="31"/>
      <c r="AD771" s="31"/>
      <c r="AE771" s="31"/>
      <c r="AF771" s="31"/>
      <c r="AG771" s="31"/>
    </row>
    <row r="772">
      <c r="A772" s="31"/>
      <c r="B772" s="31"/>
      <c r="C772" s="31"/>
      <c r="D772" s="31"/>
      <c r="E772" s="31"/>
      <c r="F772" s="31"/>
      <c r="G772" s="31"/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 s="31"/>
      <c r="S772" s="31"/>
      <c r="T772" s="31"/>
      <c r="U772" s="31"/>
      <c r="V772" s="31"/>
      <c r="W772" s="31"/>
      <c r="X772" s="31"/>
      <c r="Y772" s="31"/>
      <c r="Z772" s="31"/>
      <c r="AA772" s="31"/>
      <c r="AB772" s="31"/>
      <c r="AC772" s="31"/>
      <c r="AD772" s="31"/>
      <c r="AE772" s="31"/>
      <c r="AF772" s="31"/>
      <c r="AG772" s="31"/>
    </row>
    <row r="773">
      <c r="A773" s="31"/>
      <c r="B773" s="31"/>
      <c r="C773" s="31"/>
      <c r="D773" s="31"/>
      <c r="E773" s="31"/>
      <c r="F773" s="31"/>
      <c r="G773" s="31"/>
      <c r="H773" s="31"/>
      <c r="I773" s="31"/>
      <c r="J773" s="31"/>
      <c r="K773" s="31"/>
      <c r="L773" s="31"/>
      <c r="M773" s="31"/>
      <c r="N773" s="31"/>
      <c r="O773" s="31"/>
      <c r="P773" s="31"/>
      <c r="Q773" s="31"/>
      <c r="R773" s="31"/>
      <c r="S773" s="31"/>
      <c r="T773" s="31"/>
      <c r="U773" s="31"/>
      <c r="V773" s="31"/>
      <c r="W773" s="31"/>
      <c r="X773" s="31"/>
      <c r="Y773" s="31"/>
      <c r="Z773" s="31"/>
      <c r="AA773" s="31"/>
      <c r="AB773" s="31"/>
      <c r="AC773" s="31"/>
      <c r="AD773" s="31"/>
      <c r="AE773" s="31"/>
      <c r="AF773" s="31"/>
      <c r="AG773" s="31"/>
    </row>
    <row r="774">
      <c r="A774" s="31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  <c r="AA774" s="31"/>
      <c r="AB774" s="31"/>
      <c r="AC774" s="31"/>
      <c r="AD774" s="31"/>
      <c r="AE774" s="31"/>
      <c r="AF774" s="31"/>
      <c r="AG774" s="31"/>
    </row>
    <row r="775">
      <c r="A775" s="31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  <c r="AA775" s="31"/>
      <c r="AB775" s="31"/>
      <c r="AC775" s="31"/>
      <c r="AD775" s="31"/>
      <c r="AE775" s="31"/>
      <c r="AF775" s="31"/>
      <c r="AG775" s="31"/>
    </row>
    <row r="776">
      <c r="A776" s="31"/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  <c r="AA776" s="31"/>
      <c r="AB776" s="31"/>
      <c r="AC776" s="31"/>
      <c r="AD776" s="31"/>
      <c r="AE776" s="31"/>
      <c r="AF776" s="31"/>
      <c r="AG776" s="31"/>
    </row>
    <row r="777">
      <c r="A777" s="31"/>
      <c r="B777" s="31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  <c r="Z777" s="31"/>
      <c r="AA777" s="31"/>
      <c r="AB777" s="31"/>
      <c r="AC777" s="31"/>
      <c r="AD777" s="31"/>
      <c r="AE777" s="31"/>
      <c r="AF777" s="31"/>
      <c r="AG777" s="31"/>
    </row>
    <row r="778">
      <c r="A778" s="31"/>
      <c r="B778" s="31"/>
      <c r="C778" s="31"/>
      <c r="D778" s="31"/>
      <c r="E778" s="31"/>
      <c r="F778" s="31"/>
      <c r="G778" s="31"/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1"/>
      <c r="S778" s="31"/>
      <c r="T778" s="31"/>
      <c r="U778" s="31"/>
      <c r="V778" s="31"/>
      <c r="W778" s="31"/>
      <c r="X778" s="31"/>
      <c r="Y778" s="31"/>
      <c r="Z778" s="31"/>
      <c r="AA778" s="31"/>
      <c r="AB778" s="31"/>
      <c r="AC778" s="31"/>
      <c r="AD778" s="31"/>
      <c r="AE778" s="31"/>
      <c r="AF778" s="31"/>
      <c r="AG778" s="31"/>
    </row>
    <row r="779">
      <c r="A779" s="31"/>
      <c r="B779" s="31"/>
      <c r="C779" s="31"/>
      <c r="D779" s="31"/>
      <c r="E779" s="31"/>
      <c r="F779" s="31"/>
      <c r="G779" s="31"/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1"/>
      <c r="S779" s="31"/>
      <c r="T779" s="31"/>
      <c r="U779" s="31"/>
      <c r="V779" s="31"/>
      <c r="W779" s="31"/>
      <c r="X779" s="31"/>
      <c r="Y779" s="31"/>
      <c r="Z779" s="31"/>
      <c r="AA779" s="31"/>
      <c r="AB779" s="31"/>
      <c r="AC779" s="31"/>
      <c r="AD779" s="31"/>
      <c r="AE779" s="31"/>
      <c r="AF779" s="31"/>
      <c r="AG779" s="31"/>
    </row>
    <row r="780">
      <c r="A780" s="31"/>
      <c r="B780" s="31"/>
      <c r="C780" s="31"/>
      <c r="D780" s="31"/>
      <c r="E780" s="31"/>
      <c r="F780" s="31"/>
      <c r="G780" s="31"/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1"/>
      <c r="S780" s="31"/>
      <c r="T780" s="31"/>
      <c r="U780" s="31"/>
      <c r="V780" s="31"/>
      <c r="W780" s="31"/>
      <c r="X780" s="31"/>
      <c r="Y780" s="31"/>
      <c r="Z780" s="31"/>
      <c r="AA780" s="31"/>
      <c r="AB780" s="31"/>
      <c r="AC780" s="31"/>
      <c r="AD780" s="31"/>
      <c r="AE780" s="31"/>
      <c r="AF780" s="31"/>
      <c r="AG780" s="31"/>
    </row>
    <row r="781">
      <c r="A781" s="31"/>
      <c r="B781" s="31"/>
      <c r="C781" s="31"/>
      <c r="D781" s="31"/>
      <c r="E781" s="31"/>
      <c r="F781" s="31"/>
      <c r="G781" s="31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1"/>
      <c r="S781" s="31"/>
      <c r="T781" s="31"/>
      <c r="U781" s="31"/>
      <c r="V781" s="31"/>
      <c r="W781" s="31"/>
      <c r="X781" s="31"/>
      <c r="Y781" s="31"/>
      <c r="Z781" s="31"/>
      <c r="AA781" s="31"/>
      <c r="AB781" s="31"/>
      <c r="AC781" s="31"/>
      <c r="AD781" s="31"/>
      <c r="AE781" s="31"/>
      <c r="AF781" s="31"/>
      <c r="AG781" s="31"/>
    </row>
    <row r="782">
      <c r="A782" s="31"/>
      <c r="B782" s="31"/>
      <c r="C782" s="31"/>
      <c r="D782" s="31"/>
      <c r="E782" s="31"/>
      <c r="F782" s="31"/>
      <c r="G782" s="31"/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1"/>
      <c r="S782" s="31"/>
      <c r="T782" s="31"/>
      <c r="U782" s="31"/>
      <c r="V782" s="31"/>
      <c r="W782" s="31"/>
      <c r="X782" s="31"/>
      <c r="Y782" s="31"/>
      <c r="Z782" s="31"/>
      <c r="AA782" s="31"/>
      <c r="AB782" s="31"/>
      <c r="AC782" s="31"/>
      <c r="AD782" s="31"/>
      <c r="AE782" s="31"/>
      <c r="AF782" s="31"/>
      <c r="AG782" s="31"/>
    </row>
    <row r="783">
      <c r="A783" s="31"/>
      <c r="B783" s="31"/>
      <c r="C783" s="31"/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1"/>
      <c r="S783" s="31"/>
      <c r="T783" s="31"/>
      <c r="U783" s="31"/>
      <c r="V783" s="31"/>
      <c r="W783" s="31"/>
      <c r="X783" s="31"/>
      <c r="Y783" s="31"/>
      <c r="Z783" s="31"/>
      <c r="AA783" s="31"/>
      <c r="AB783" s="31"/>
      <c r="AC783" s="31"/>
      <c r="AD783" s="31"/>
      <c r="AE783" s="31"/>
      <c r="AF783" s="31"/>
      <c r="AG783" s="31"/>
    </row>
    <row r="784">
      <c r="A784" s="31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  <c r="AA784" s="31"/>
      <c r="AB784" s="31"/>
      <c r="AC784" s="31"/>
      <c r="AD784" s="31"/>
      <c r="AE784" s="31"/>
      <c r="AF784" s="31"/>
      <c r="AG784" s="31"/>
    </row>
    <row r="785">
      <c r="A785" s="31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  <c r="AA785" s="31"/>
      <c r="AB785" s="31"/>
      <c r="AC785" s="31"/>
      <c r="AD785" s="31"/>
      <c r="AE785" s="31"/>
      <c r="AF785" s="31"/>
      <c r="AG785" s="31"/>
    </row>
    <row r="786">
      <c r="A786" s="31"/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  <c r="AA786" s="31"/>
      <c r="AB786" s="31"/>
      <c r="AC786" s="31"/>
      <c r="AD786" s="31"/>
      <c r="AE786" s="31"/>
      <c r="AF786" s="31"/>
      <c r="AG786" s="31"/>
    </row>
    <row r="787">
      <c r="A787" s="31"/>
      <c r="B787" s="31"/>
      <c r="C787" s="31"/>
      <c r="D787" s="31"/>
      <c r="E787" s="31"/>
      <c r="F787" s="31"/>
      <c r="G787" s="31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1"/>
      <c r="S787" s="31"/>
      <c r="T787" s="31"/>
      <c r="U787" s="31"/>
      <c r="V787" s="31"/>
      <c r="W787" s="31"/>
      <c r="X787" s="31"/>
      <c r="Y787" s="31"/>
      <c r="Z787" s="31"/>
      <c r="AA787" s="31"/>
      <c r="AB787" s="31"/>
      <c r="AC787" s="31"/>
      <c r="AD787" s="31"/>
      <c r="AE787" s="31"/>
      <c r="AF787" s="31"/>
      <c r="AG787" s="31"/>
    </row>
    <row r="788">
      <c r="A788" s="31"/>
      <c r="B788" s="31"/>
      <c r="C788" s="31"/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1"/>
      <c r="S788" s="31"/>
      <c r="T788" s="31"/>
      <c r="U788" s="31"/>
      <c r="V788" s="31"/>
      <c r="W788" s="31"/>
      <c r="X788" s="31"/>
      <c r="Y788" s="31"/>
      <c r="Z788" s="31"/>
      <c r="AA788" s="31"/>
      <c r="AB788" s="31"/>
      <c r="AC788" s="31"/>
      <c r="AD788" s="31"/>
      <c r="AE788" s="31"/>
      <c r="AF788" s="31"/>
      <c r="AG788" s="31"/>
    </row>
    <row r="789">
      <c r="A789" s="31"/>
      <c r="B789" s="31"/>
      <c r="C789" s="31"/>
      <c r="D789" s="31"/>
      <c r="E789" s="31"/>
      <c r="F789" s="31"/>
      <c r="G789" s="31"/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1"/>
      <c r="S789" s="31"/>
      <c r="T789" s="31"/>
      <c r="U789" s="31"/>
      <c r="V789" s="31"/>
      <c r="W789" s="31"/>
      <c r="X789" s="31"/>
      <c r="Y789" s="31"/>
      <c r="Z789" s="31"/>
      <c r="AA789" s="31"/>
      <c r="AB789" s="31"/>
      <c r="AC789" s="31"/>
      <c r="AD789" s="31"/>
      <c r="AE789" s="31"/>
      <c r="AF789" s="31"/>
      <c r="AG789" s="31"/>
    </row>
    <row r="790">
      <c r="A790" s="31"/>
      <c r="B790" s="31"/>
      <c r="C790" s="31"/>
      <c r="D790" s="31"/>
      <c r="E790" s="31"/>
      <c r="F790" s="31"/>
      <c r="G790" s="31"/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1"/>
      <c r="S790" s="31"/>
      <c r="T790" s="31"/>
      <c r="U790" s="31"/>
      <c r="V790" s="31"/>
      <c r="W790" s="31"/>
      <c r="X790" s="31"/>
      <c r="Y790" s="31"/>
      <c r="Z790" s="31"/>
      <c r="AA790" s="31"/>
      <c r="AB790" s="31"/>
      <c r="AC790" s="31"/>
      <c r="AD790" s="31"/>
      <c r="AE790" s="31"/>
      <c r="AF790" s="31"/>
      <c r="AG790" s="31"/>
    </row>
    <row r="791">
      <c r="A791" s="31"/>
      <c r="B791" s="31"/>
      <c r="C791" s="31"/>
      <c r="D791" s="31"/>
      <c r="E791" s="31"/>
      <c r="F791" s="31"/>
      <c r="G791" s="31"/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1"/>
      <c r="S791" s="31"/>
      <c r="T791" s="31"/>
      <c r="U791" s="31"/>
      <c r="V791" s="31"/>
      <c r="W791" s="31"/>
      <c r="X791" s="31"/>
      <c r="Y791" s="31"/>
      <c r="Z791" s="31"/>
      <c r="AA791" s="31"/>
      <c r="AB791" s="31"/>
      <c r="AC791" s="31"/>
      <c r="AD791" s="31"/>
      <c r="AE791" s="31"/>
      <c r="AF791" s="31"/>
      <c r="AG791" s="31"/>
    </row>
    <row r="792">
      <c r="A792" s="31"/>
      <c r="B792" s="31"/>
      <c r="C792" s="31"/>
      <c r="D792" s="31"/>
      <c r="E792" s="31"/>
      <c r="F792" s="31"/>
      <c r="G792" s="31"/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1"/>
      <c r="S792" s="31"/>
      <c r="T792" s="31"/>
      <c r="U792" s="31"/>
      <c r="V792" s="31"/>
      <c r="W792" s="31"/>
      <c r="X792" s="31"/>
      <c r="Y792" s="31"/>
      <c r="Z792" s="31"/>
      <c r="AA792" s="31"/>
      <c r="AB792" s="31"/>
      <c r="AC792" s="31"/>
      <c r="AD792" s="31"/>
      <c r="AE792" s="31"/>
      <c r="AF792" s="31"/>
      <c r="AG792" s="31"/>
    </row>
    <row r="793">
      <c r="A793" s="31"/>
      <c r="B793" s="31"/>
      <c r="C793" s="31"/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1"/>
      <c r="S793" s="31"/>
      <c r="T793" s="31"/>
      <c r="U793" s="31"/>
      <c r="V793" s="31"/>
      <c r="W793" s="31"/>
      <c r="X793" s="31"/>
      <c r="Y793" s="31"/>
      <c r="Z793" s="31"/>
      <c r="AA793" s="31"/>
      <c r="AB793" s="31"/>
      <c r="AC793" s="31"/>
      <c r="AD793" s="31"/>
      <c r="AE793" s="31"/>
      <c r="AF793" s="31"/>
      <c r="AG793" s="31"/>
    </row>
    <row r="794">
      <c r="A794" s="31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  <c r="AA794" s="31"/>
      <c r="AB794" s="31"/>
      <c r="AC794" s="31"/>
      <c r="AD794" s="31"/>
      <c r="AE794" s="31"/>
      <c r="AF794" s="31"/>
      <c r="AG794" s="31"/>
    </row>
    <row r="795">
      <c r="A795" s="31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  <c r="AA795" s="31"/>
      <c r="AB795" s="31"/>
      <c r="AC795" s="31"/>
      <c r="AD795" s="31"/>
      <c r="AE795" s="31"/>
      <c r="AF795" s="31"/>
      <c r="AG795" s="31"/>
    </row>
    <row r="796">
      <c r="A796" s="31"/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  <c r="AA796" s="31"/>
      <c r="AB796" s="31"/>
      <c r="AC796" s="31"/>
      <c r="AD796" s="31"/>
      <c r="AE796" s="31"/>
      <c r="AF796" s="31"/>
      <c r="AG796" s="31"/>
    </row>
    <row r="797">
      <c r="A797" s="31"/>
      <c r="B797" s="31"/>
      <c r="C797" s="31"/>
      <c r="D797" s="31"/>
      <c r="E797" s="31"/>
      <c r="F797" s="31"/>
      <c r="G797" s="31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1"/>
      <c r="S797" s="31"/>
      <c r="T797" s="31"/>
      <c r="U797" s="31"/>
      <c r="V797" s="31"/>
      <c r="W797" s="31"/>
      <c r="X797" s="31"/>
      <c r="Y797" s="31"/>
      <c r="Z797" s="31"/>
      <c r="AA797" s="31"/>
      <c r="AB797" s="31"/>
      <c r="AC797" s="31"/>
      <c r="AD797" s="31"/>
      <c r="AE797" s="31"/>
      <c r="AF797" s="31"/>
      <c r="AG797" s="31"/>
    </row>
    <row r="798">
      <c r="A798" s="31"/>
      <c r="B798" s="31"/>
      <c r="C798" s="31"/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1"/>
      <c r="S798" s="31"/>
      <c r="T798" s="31"/>
      <c r="U798" s="31"/>
      <c r="V798" s="31"/>
      <c r="W798" s="31"/>
      <c r="X798" s="31"/>
      <c r="Y798" s="31"/>
      <c r="Z798" s="31"/>
      <c r="AA798" s="31"/>
      <c r="AB798" s="31"/>
      <c r="AC798" s="31"/>
      <c r="AD798" s="31"/>
      <c r="AE798" s="31"/>
      <c r="AF798" s="31"/>
      <c r="AG798" s="31"/>
    </row>
    <row r="799">
      <c r="A799" s="31"/>
      <c r="B799" s="31"/>
      <c r="C799" s="31"/>
      <c r="D799" s="31"/>
      <c r="E799" s="31"/>
      <c r="F799" s="31"/>
      <c r="G799" s="31"/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1"/>
      <c r="S799" s="31"/>
      <c r="T799" s="31"/>
      <c r="U799" s="31"/>
      <c r="V799" s="31"/>
      <c r="W799" s="31"/>
      <c r="X799" s="31"/>
      <c r="Y799" s="31"/>
      <c r="Z799" s="31"/>
      <c r="AA799" s="31"/>
      <c r="AB799" s="31"/>
      <c r="AC799" s="31"/>
      <c r="AD799" s="31"/>
      <c r="AE799" s="31"/>
      <c r="AF799" s="31"/>
      <c r="AG799" s="31"/>
    </row>
    <row r="800">
      <c r="A800" s="31"/>
      <c r="B800" s="31"/>
      <c r="C800" s="31"/>
      <c r="D800" s="31"/>
      <c r="E800" s="31"/>
      <c r="F800" s="31"/>
      <c r="G800" s="31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1"/>
      <c r="S800" s="31"/>
      <c r="T800" s="31"/>
      <c r="U800" s="31"/>
      <c r="V800" s="31"/>
      <c r="W800" s="31"/>
      <c r="X800" s="31"/>
      <c r="Y800" s="31"/>
      <c r="Z800" s="31"/>
      <c r="AA800" s="31"/>
      <c r="AB800" s="31"/>
      <c r="AC800" s="31"/>
      <c r="AD800" s="31"/>
      <c r="AE800" s="31"/>
      <c r="AF800" s="31"/>
      <c r="AG800" s="31"/>
    </row>
    <row r="801">
      <c r="A801" s="31"/>
      <c r="B801" s="31"/>
      <c r="C801" s="31"/>
      <c r="D801" s="31"/>
      <c r="E801" s="31"/>
      <c r="F801" s="31"/>
      <c r="G801" s="31"/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1"/>
      <c r="S801" s="31"/>
      <c r="T801" s="31"/>
      <c r="U801" s="31"/>
      <c r="V801" s="31"/>
      <c r="W801" s="31"/>
      <c r="X801" s="31"/>
      <c r="Y801" s="31"/>
      <c r="Z801" s="31"/>
      <c r="AA801" s="31"/>
      <c r="AB801" s="31"/>
      <c r="AC801" s="31"/>
      <c r="AD801" s="31"/>
      <c r="AE801" s="31"/>
      <c r="AF801" s="31"/>
      <c r="AG801" s="31"/>
    </row>
    <row r="802">
      <c r="A802" s="31"/>
      <c r="B802" s="31"/>
      <c r="C802" s="31"/>
      <c r="D802" s="31"/>
      <c r="E802" s="31"/>
      <c r="F802" s="31"/>
      <c r="G802" s="31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1"/>
      <c r="S802" s="31"/>
      <c r="T802" s="31"/>
      <c r="U802" s="31"/>
      <c r="V802" s="31"/>
      <c r="W802" s="31"/>
      <c r="X802" s="31"/>
      <c r="Y802" s="31"/>
      <c r="Z802" s="31"/>
      <c r="AA802" s="31"/>
      <c r="AB802" s="31"/>
      <c r="AC802" s="31"/>
      <c r="AD802" s="31"/>
      <c r="AE802" s="31"/>
      <c r="AF802" s="31"/>
      <c r="AG802" s="31"/>
    </row>
    <row r="803">
      <c r="A803" s="31"/>
      <c r="B803" s="31"/>
      <c r="C803" s="31"/>
      <c r="D803" s="31"/>
      <c r="E803" s="31"/>
      <c r="F803" s="31"/>
      <c r="G803" s="31"/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1"/>
      <c r="S803" s="31"/>
      <c r="T803" s="31"/>
      <c r="U803" s="31"/>
      <c r="V803" s="31"/>
      <c r="W803" s="31"/>
      <c r="X803" s="31"/>
      <c r="Y803" s="31"/>
      <c r="Z803" s="31"/>
      <c r="AA803" s="31"/>
      <c r="AB803" s="31"/>
      <c r="AC803" s="31"/>
      <c r="AD803" s="31"/>
      <c r="AE803" s="31"/>
      <c r="AF803" s="31"/>
      <c r="AG803" s="31"/>
    </row>
    <row r="804">
      <c r="A804" s="31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  <c r="AA804" s="31"/>
      <c r="AB804" s="31"/>
      <c r="AC804" s="31"/>
      <c r="AD804" s="31"/>
      <c r="AE804" s="31"/>
      <c r="AF804" s="31"/>
      <c r="AG804" s="31"/>
    </row>
    <row r="805">
      <c r="A805" s="31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  <c r="AA805" s="31"/>
      <c r="AB805" s="31"/>
      <c r="AC805" s="31"/>
      <c r="AD805" s="31"/>
      <c r="AE805" s="31"/>
      <c r="AF805" s="31"/>
      <c r="AG805" s="31"/>
    </row>
    <row r="806">
      <c r="A806" s="31"/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  <c r="AA806" s="31"/>
      <c r="AB806" s="31"/>
      <c r="AC806" s="31"/>
      <c r="AD806" s="31"/>
      <c r="AE806" s="31"/>
      <c r="AF806" s="31"/>
      <c r="AG806" s="31"/>
    </row>
    <row r="807">
      <c r="A807" s="31"/>
      <c r="B807" s="31"/>
      <c r="C807" s="31"/>
      <c r="D807" s="31"/>
      <c r="E807" s="31"/>
      <c r="F807" s="31"/>
      <c r="G807" s="31"/>
      <c r="H807" s="31"/>
      <c r="I807" s="31"/>
      <c r="J807" s="31"/>
      <c r="K807" s="31"/>
      <c r="L807" s="31"/>
      <c r="M807" s="31"/>
      <c r="N807" s="31"/>
      <c r="O807" s="31"/>
      <c r="P807" s="31"/>
      <c r="Q807" s="31"/>
      <c r="R807" s="31"/>
      <c r="S807" s="31"/>
      <c r="T807" s="31"/>
      <c r="U807" s="31"/>
      <c r="V807" s="31"/>
      <c r="W807" s="31"/>
      <c r="X807" s="31"/>
      <c r="Y807" s="31"/>
      <c r="Z807" s="31"/>
      <c r="AA807" s="31"/>
      <c r="AB807" s="31"/>
      <c r="AC807" s="31"/>
      <c r="AD807" s="31"/>
      <c r="AE807" s="31"/>
      <c r="AF807" s="31"/>
      <c r="AG807" s="31"/>
    </row>
    <row r="808">
      <c r="A808" s="31"/>
      <c r="B808" s="31"/>
      <c r="C808" s="31"/>
      <c r="D808" s="31"/>
      <c r="E808" s="31"/>
      <c r="F808" s="31"/>
      <c r="G808" s="31"/>
      <c r="H808" s="31"/>
      <c r="I808" s="31"/>
      <c r="J808" s="31"/>
      <c r="K808" s="31"/>
      <c r="L808" s="31"/>
      <c r="M808" s="31"/>
      <c r="N808" s="31"/>
      <c r="O808" s="31"/>
      <c r="P808" s="31"/>
      <c r="Q808" s="31"/>
      <c r="R808" s="31"/>
      <c r="S808" s="31"/>
      <c r="T808" s="31"/>
      <c r="U808" s="31"/>
      <c r="V808" s="31"/>
      <c r="W808" s="31"/>
      <c r="X808" s="31"/>
      <c r="Y808" s="31"/>
      <c r="Z808" s="31"/>
      <c r="AA808" s="31"/>
      <c r="AB808" s="31"/>
      <c r="AC808" s="31"/>
      <c r="AD808" s="31"/>
      <c r="AE808" s="31"/>
      <c r="AF808" s="31"/>
      <c r="AG808" s="31"/>
    </row>
    <row r="809">
      <c r="A809" s="31"/>
      <c r="B809" s="31"/>
      <c r="C809" s="31"/>
      <c r="D809" s="31"/>
      <c r="E809" s="31"/>
      <c r="F809" s="31"/>
      <c r="G809" s="31"/>
      <c r="H809" s="31"/>
      <c r="I809" s="31"/>
      <c r="J809" s="31"/>
      <c r="K809" s="31"/>
      <c r="L809" s="31"/>
      <c r="M809" s="31"/>
      <c r="N809" s="31"/>
      <c r="O809" s="31"/>
      <c r="P809" s="31"/>
      <c r="Q809" s="31"/>
      <c r="R809" s="31"/>
      <c r="S809" s="31"/>
      <c r="T809" s="31"/>
      <c r="U809" s="31"/>
      <c r="V809" s="31"/>
      <c r="W809" s="31"/>
      <c r="X809" s="31"/>
      <c r="Y809" s="31"/>
      <c r="Z809" s="31"/>
      <c r="AA809" s="31"/>
      <c r="AB809" s="31"/>
      <c r="AC809" s="31"/>
      <c r="AD809" s="31"/>
      <c r="AE809" s="31"/>
      <c r="AF809" s="31"/>
      <c r="AG809" s="31"/>
    </row>
    <row r="810">
      <c r="A810" s="31"/>
      <c r="B810" s="31"/>
      <c r="C810" s="31"/>
      <c r="D810" s="31"/>
      <c r="E810" s="31"/>
      <c r="F810" s="31"/>
      <c r="G810" s="31"/>
      <c r="H810" s="31"/>
      <c r="I810" s="31"/>
      <c r="J810" s="31"/>
      <c r="K810" s="31"/>
      <c r="L810" s="31"/>
      <c r="M810" s="31"/>
      <c r="N810" s="31"/>
      <c r="O810" s="31"/>
      <c r="P810" s="31"/>
      <c r="Q810" s="31"/>
      <c r="R810" s="31"/>
      <c r="S810" s="31"/>
      <c r="T810" s="31"/>
      <c r="U810" s="31"/>
      <c r="V810" s="31"/>
      <c r="W810" s="31"/>
      <c r="X810" s="31"/>
      <c r="Y810" s="31"/>
      <c r="Z810" s="31"/>
      <c r="AA810" s="31"/>
      <c r="AB810" s="31"/>
      <c r="AC810" s="31"/>
      <c r="AD810" s="31"/>
      <c r="AE810" s="31"/>
      <c r="AF810" s="31"/>
      <c r="AG810" s="31"/>
    </row>
    <row r="811">
      <c r="A811" s="31"/>
      <c r="B811" s="31"/>
      <c r="C811" s="31"/>
      <c r="D811" s="31"/>
      <c r="E811" s="31"/>
      <c r="F811" s="31"/>
      <c r="G811" s="31"/>
      <c r="H811" s="31"/>
      <c r="I811" s="31"/>
      <c r="J811" s="31"/>
      <c r="K811" s="31"/>
      <c r="L811" s="31"/>
      <c r="M811" s="31"/>
      <c r="N811" s="31"/>
      <c r="O811" s="31"/>
      <c r="P811" s="31"/>
      <c r="Q811" s="31"/>
      <c r="R811" s="31"/>
      <c r="S811" s="31"/>
      <c r="T811" s="31"/>
      <c r="U811" s="31"/>
      <c r="V811" s="31"/>
      <c r="W811" s="31"/>
      <c r="X811" s="31"/>
      <c r="Y811" s="31"/>
      <c r="Z811" s="31"/>
      <c r="AA811" s="31"/>
      <c r="AB811" s="31"/>
      <c r="AC811" s="31"/>
      <c r="AD811" s="31"/>
      <c r="AE811" s="31"/>
      <c r="AF811" s="31"/>
      <c r="AG811" s="31"/>
    </row>
    <row r="812">
      <c r="A812" s="31"/>
      <c r="B812" s="31"/>
      <c r="C812" s="31"/>
      <c r="D812" s="31"/>
      <c r="E812" s="31"/>
      <c r="F812" s="31"/>
      <c r="G812" s="31"/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 s="31"/>
      <c r="S812" s="31"/>
      <c r="T812" s="31"/>
      <c r="U812" s="31"/>
      <c r="V812" s="31"/>
      <c r="W812" s="31"/>
      <c r="X812" s="31"/>
      <c r="Y812" s="31"/>
      <c r="Z812" s="31"/>
      <c r="AA812" s="31"/>
      <c r="AB812" s="31"/>
      <c r="AC812" s="31"/>
      <c r="AD812" s="31"/>
      <c r="AE812" s="31"/>
      <c r="AF812" s="31"/>
      <c r="AG812" s="31"/>
    </row>
    <row r="813">
      <c r="A813" s="31"/>
      <c r="B813" s="31"/>
      <c r="C813" s="31"/>
      <c r="D813" s="31"/>
      <c r="E813" s="31"/>
      <c r="F813" s="31"/>
      <c r="G813" s="31"/>
      <c r="H813" s="31"/>
      <c r="I813" s="31"/>
      <c r="J813" s="31"/>
      <c r="K813" s="31"/>
      <c r="L813" s="31"/>
      <c r="M813" s="31"/>
      <c r="N813" s="31"/>
      <c r="O813" s="31"/>
      <c r="P813" s="31"/>
      <c r="Q813" s="31"/>
      <c r="R813" s="31"/>
      <c r="S813" s="31"/>
      <c r="T813" s="31"/>
      <c r="U813" s="31"/>
      <c r="V813" s="31"/>
      <c r="W813" s="31"/>
      <c r="X813" s="31"/>
      <c r="Y813" s="31"/>
      <c r="Z813" s="31"/>
      <c r="AA813" s="31"/>
      <c r="AB813" s="31"/>
      <c r="AC813" s="31"/>
      <c r="AD813" s="31"/>
      <c r="AE813" s="31"/>
      <c r="AF813" s="31"/>
      <c r="AG813" s="31"/>
    </row>
    <row r="814">
      <c r="A814" s="31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  <c r="AA814" s="31"/>
      <c r="AB814" s="31"/>
      <c r="AC814" s="31"/>
      <c r="AD814" s="31"/>
      <c r="AE814" s="31"/>
      <c r="AF814" s="31"/>
      <c r="AG814" s="31"/>
    </row>
    <row r="815">
      <c r="A815" s="31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  <c r="AA815" s="31"/>
      <c r="AB815" s="31"/>
      <c r="AC815" s="31"/>
      <c r="AD815" s="31"/>
      <c r="AE815" s="31"/>
      <c r="AF815" s="31"/>
      <c r="AG815" s="31"/>
    </row>
    <row r="816">
      <c r="A816" s="31"/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  <c r="AA816" s="31"/>
      <c r="AB816" s="31"/>
      <c r="AC816" s="31"/>
      <c r="AD816" s="31"/>
      <c r="AE816" s="31"/>
      <c r="AF816" s="31"/>
      <c r="AG816" s="31"/>
    </row>
    <row r="817">
      <c r="A817" s="31"/>
      <c r="B817" s="31"/>
      <c r="C817" s="31"/>
      <c r="D817" s="31"/>
      <c r="E817" s="31"/>
      <c r="F817" s="31"/>
      <c r="G817" s="31"/>
      <c r="H817" s="31"/>
      <c r="I817" s="31"/>
      <c r="J817" s="31"/>
      <c r="K817" s="31"/>
      <c r="L817" s="31"/>
      <c r="M817" s="31"/>
      <c r="N817" s="31"/>
      <c r="O817" s="31"/>
      <c r="P817" s="31"/>
      <c r="Q817" s="31"/>
      <c r="R817" s="31"/>
      <c r="S817" s="31"/>
      <c r="T817" s="31"/>
      <c r="U817" s="31"/>
      <c r="V817" s="31"/>
      <c r="W817" s="31"/>
      <c r="X817" s="31"/>
      <c r="Y817" s="31"/>
      <c r="Z817" s="31"/>
      <c r="AA817" s="31"/>
      <c r="AB817" s="31"/>
      <c r="AC817" s="31"/>
      <c r="AD817" s="31"/>
      <c r="AE817" s="31"/>
      <c r="AF817" s="31"/>
      <c r="AG817" s="31"/>
    </row>
    <row r="818">
      <c r="A818" s="31"/>
      <c r="B818" s="31"/>
      <c r="C818" s="31"/>
      <c r="D818" s="31"/>
      <c r="E818" s="31"/>
      <c r="F818" s="31"/>
      <c r="G818" s="31"/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 s="31"/>
      <c r="S818" s="31"/>
      <c r="T818" s="31"/>
      <c r="U818" s="31"/>
      <c r="V818" s="31"/>
      <c r="W818" s="31"/>
      <c r="X818" s="31"/>
      <c r="Y818" s="31"/>
      <c r="Z818" s="31"/>
      <c r="AA818" s="31"/>
      <c r="AB818" s="31"/>
      <c r="AC818" s="31"/>
      <c r="AD818" s="31"/>
      <c r="AE818" s="31"/>
      <c r="AF818" s="31"/>
      <c r="AG818" s="31"/>
    </row>
    <row r="819">
      <c r="A819" s="31"/>
      <c r="B819" s="31"/>
      <c r="C819" s="31"/>
      <c r="D819" s="31"/>
      <c r="E819" s="31"/>
      <c r="F819" s="31"/>
      <c r="G819" s="31"/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R819" s="31"/>
      <c r="S819" s="31"/>
      <c r="T819" s="31"/>
      <c r="U819" s="31"/>
      <c r="V819" s="31"/>
      <c r="W819" s="31"/>
      <c r="X819" s="31"/>
      <c r="Y819" s="31"/>
      <c r="Z819" s="31"/>
      <c r="AA819" s="31"/>
      <c r="AB819" s="31"/>
      <c r="AC819" s="31"/>
      <c r="AD819" s="31"/>
      <c r="AE819" s="31"/>
      <c r="AF819" s="31"/>
      <c r="AG819" s="31"/>
    </row>
    <row r="820">
      <c r="A820" s="31"/>
      <c r="B820" s="31"/>
      <c r="C820" s="31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 s="31"/>
      <c r="S820" s="31"/>
      <c r="T820" s="31"/>
      <c r="U820" s="31"/>
      <c r="V820" s="31"/>
      <c r="W820" s="31"/>
      <c r="X820" s="31"/>
      <c r="Y820" s="31"/>
      <c r="Z820" s="31"/>
      <c r="AA820" s="31"/>
      <c r="AB820" s="31"/>
      <c r="AC820" s="31"/>
      <c r="AD820" s="31"/>
      <c r="AE820" s="31"/>
      <c r="AF820" s="31"/>
      <c r="AG820" s="31"/>
    </row>
    <row r="821">
      <c r="A821" s="31"/>
      <c r="B821" s="31"/>
      <c r="C821" s="31"/>
      <c r="D821" s="31"/>
      <c r="E821" s="31"/>
      <c r="F821" s="31"/>
      <c r="G821" s="31"/>
      <c r="H821" s="31"/>
      <c r="I821" s="31"/>
      <c r="J821" s="31"/>
      <c r="K821" s="31"/>
      <c r="L821" s="31"/>
      <c r="M821" s="31"/>
      <c r="N821" s="31"/>
      <c r="O821" s="31"/>
      <c r="P821" s="31"/>
      <c r="Q821" s="31"/>
      <c r="R821" s="31"/>
      <c r="S821" s="31"/>
      <c r="T821" s="31"/>
      <c r="U821" s="31"/>
      <c r="V821" s="31"/>
      <c r="W821" s="31"/>
      <c r="X821" s="31"/>
      <c r="Y821" s="31"/>
      <c r="Z821" s="31"/>
      <c r="AA821" s="31"/>
      <c r="AB821" s="31"/>
      <c r="AC821" s="31"/>
      <c r="AD821" s="31"/>
      <c r="AE821" s="31"/>
      <c r="AF821" s="31"/>
      <c r="AG821" s="31"/>
    </row>
    <row r="822">
      <c r="A822" s="31"/>
      <c r="B822" s="31"/>
      <c r="C822" s="31"/>
      <c r="D822" s="31"/>
      <c r="E822" s="31"/>
      <c r="F822" s="31"/>
      <c r="G822" s="31"/>
      <c r="H822" s="31"/>
      <c r="I822" s="31"/>
      <c r="J822" s="31"/>
      <c r="K822" s="31"/>
      <c r="L822" s="31"/>
      <c r="M822" s="31"/>
      <c r="N822" s="31"/>
      <c r="O822" s="31"/>
      <c r="P822" s="31"/>
      <c r="Q822" s="31"/>
      <c r="R822" s="31"/>
      <c r="S822" s="31"/>
      <c r="T822" s="31"/>
      <c r="U822" s="31"/>
      <c r="V822" s="31"/>
      <c r="W822" s="31"/>
      <c r="X822" s="31"/>
      <c r="Y822" s="31"/>
      <c r="Z822" s="31"/>
      <c r="AA822" s="31"/>
      <c r="AB822" s="31"/>
      <c r="AC822" s="31"/>
      <c r="AD822" s="31"/>
      <c r="AE822" s="31"/>
      <c r="AF822" s="31"/>
      <c r="AG822" s="31"/>
    </row>
    <row r="823">
      <c r="A823" s="31"/>
      <c r="B823" s="31"/>
      <c r="C823" s="31"/>
      <c r="D823" s="31"/>
      <c r="E823" s="31"/>
      <c r="F823" s="31"/>
      <c r="G823" s="31"/>
      <c r="H823" s="31"/>
      <c r="I823" s="31"/>
      <c r="J823" s="31"/>
      <c r="K823" s="31"/>
      <c r="L823" s="31"/>
      <c r="M823" s="31"/>
      <c r="N823" s="31"/>
      <c r="O823" s="31"/>
      <c r="P823" s="31"/>
      <c r="Q823" s="31"/>
      <c r="R823" s="31"/>
      <c r="S823" s="31"/>
      <c r="T823" s="31"/>
      <c r="U823" s="31"/>
      <c r="V823" s="31"/>
      <c r="W823" s="31"/>
      <c r="X823" s="31"/>
      <c r="Y823" s="31"/>
      <c r="Z823" s="31"/>
      <c r="AA823" s="31"/>
      <c r="AB823" s="31"/>
      <c r="AC823" s="31"/>
      <c r="AD823" s="31"/>
      <c r="AE823" s="31"/>
      <c r="AF823" s="31"/>
      <c r="AG823" s="31"/>
    </row>
    <row r="824">
      <c r="A824" s="31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  <c r="AA824" s="31"/>
      <c r="AB824" s="31"/>
      <c r="AC824" s="31"/>
      <c r="AD824" s="31"/>
      <c r="AE824" s="31"/>
      <c r="AF824" s="31"/>
      <c r="AG824" s="31"/>
    </row>
    <row r="825">
      <c r="A825" s="31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  <c r="AA825" s="31"/>
      <c r="AB825" s="31"/>
      <c r="AC825" s="31"/>
      <c r="AD825" s="31"/>
      <c r="AE825" s="31"/>
      <c r="AF825" s="31"/>
      <c r="AG825" s="31"/>
    </row>
    <row r="826">
      <c r="A826" s="31"/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  <c r="AA826" s="31"/>
      <c r="AB826" s="31"/>
      <c r="AC826" s="31"/>
      <c r="AD826" s="31"/>
      <c r="AE826" s="31"/>
      <c r="AF826" s="31"/>
      <c r="AG826" s="31"/>
    </row>
    <row r="827">
      <c r="A827" s="31"/>
      <c r="B827" s="31"/>
      <c r="C827" s="31"/>
      <c r="D827" s="31"/>
      <c r="E827" s="31"/>
      <c r="F827" s="31"/>
      <c r="G827" s="31"/>
      <c r="H827" s="31"/>
      <c r="I827" s="31"/>
      <c r="J827" s="31"/>
      <c r="K827" s="31"/>
      <c r="L827" s="31"/>
      <c r="M827" s="31"/>
      <c r="N827" s="31"/>
      <c r="O827" s="31"/>
      <c r="P827" s="31"/>
      <c r="Q827" s="31"/>
      <c r="R827" s="31"/>
      <c r="S827" s="31"/>
      <c r="T827" s="31"/>
      <c r="U827" s="31"/>
      <c r="V827" s="31"/>
      <c r="W827" s="31"/>
      <c r="X827" s="31"/>
      <c r="Y827" s="31"/>
      <c r="Z827" s="31"/>
      <c r="AA827" s="31"/>
      <c r="AB827" s="31"/>
      <c r="AC827" s="31"/>
      <c r="AD827" s="31"/>
      <c r="AE827" s="31"/>
      <c r="AF827" s="31"/>
      <c r="AG827" s="31"/>
    </row>
    <row r="828">
      <c r="A828" s="31"/>
      <c r="B828" s="31"/>
      <c r="C828" s="31"/>
      <c r="D828" s="31"/>
      <c r="E828" s="31"/>
      <c r="F828" s="31"/>
      <c r="G828" s="31"/>
      <c r="H828" s="31"/>
      <c r="I828" s="31"/>
      <c r="J828" s="31"/>
      <c r="K828" s="31"/>
      <c r="L828" s="31"/>
      <c r="M828" s="31"/>
      <c r="N828" s="31"/>
      <c r="O828" s="31"/>
      <c r="P828" s="31"/>
      <c r="Q828" s="31"/>
      <c r="R828" s="31"/>
      <c r="S828" s="31"/>
      <c r="T828" s="31"/>
      <c r="U828" s="31"/>
      <c r="V828" s="31"/>
      <c r="W828" s="31"/>
      <c r="X828" s="31"/>
      <c r="Y828" s="31"/>
      <c r="Z828" s="31"/>
      <c r="AA828" s="31"/>
      <c r="AB828" s="31"/>
      <c r="AC828" s="31"/>
      <c r="AD828" s="31"/>
      <c r="AE828" s="31"/>
      <c r="AF828" s="31"/>
      <c r="AG828" s="31"/>
    </row>
    <row r="829">
      <c r="A829" s="31"/>
      <c r="B829" s="31"/>
      <c r="C829" s="31"/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 s="31"/>
      <c r="S829" s="31"/>
      <c r="T829" s="31"/>
      <c r="U829" s="31"/>
      <c r="V829" s="31"/>
      <c r="W829" s="31"/>
      <c r="X829" s="31"/>
      <c r="Y829" s="31"/>
      <c r="Z829" s="31"/>
      <c r="AA829" s="31"/>
      <c r="AB829" s="31"/>
      <c r="AC829" s="31"/>
      <c r="AD829" s="31"/>
      <c r="AE829" s="31"/>
      <c r="AF829" s="31"/>
      <c r="AG829" s="31"/>
    </row>
    <row r="830">
      <c r="A830" s="31"/>
      <c r="B830" s="31"/>
      <c r="C830" s="31"/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1"/>
      <c r="O830" s="31"/>
      <c r="P830" s="31"/>
      <c r="Q830" s="31"/>
      <c r="R830" s="31"/>
      <c r="S830" s="31"/>
      <c r="T830" s="31"/>
      <c r="U830" s="31"/>
      <c r="V830" s="31"/>
      <c r="W830" s="31"/>
      <c r="X830" s="31"/>
      <c r="Y830" s="31"/>
      <c r="Z830" s="31"/>
      <c r="AA830" s="31"/>
      <c r="AB830" s="31"/>
      <c r="AC830" s="31"/>
      <c r="AD830" s="31"/>
      <c r="AE830" s="31"/>
      <c r="AF830" s="31"/>
      <c r="AG830" s="31"/>
    </row>
    <row r="831">
      <c r="A831" s="31"/>
      <c r="B831" s="31"/>
      <c r="C831" s="31"/>
      <c r="D831" s="31"/>
      <c r="E831" s="31"/>
      <c r="F831" s="31"/>
      <c r="G831" s="31"/>
      <c r="H831" s="31"/>
      <c r="I831" s="31"/>
      <c r="J831" s="31"/>
      <c r="K831" s="31"/>
      <c r="L831" s="31"/>
      <c r="M831" s="31"/>
      <c r="N831" s="31"/>
      <c r="O831" s="31"/>
      <c r="P831" s="31"/>
      <c r="Q831" s="31"/>
      <c r="R831" s="31"/>
      <c r="S831" s="31"/>
      <c r="T831" s="31"/>
      <c r="U831" s="31"/>
      <c r="V831" s="31"/>
      <c r="W831" s="31"/>
      <c r="X831" s="31"/>
      <c r="Y831" s="31"/>
      <c r="Z831" s="31"/>
      <c r="AA831" s="31"/>
      <c r="AB831" s="31"/>
      <c r="AC831" s="31"/>
      <c r="AD831" s="31"/>
      <c r="AE831" s="31"/>
      <c r="AF831" s="31"/>
      <c r="AG831" s="31"/>
    </row>
    <row r="832">
      <c r="A832" s="31"/>
      <c r="B832" s="31"/>
      <c r="C832" s="31"/>
      <c r="D832" s="31"/>
      <c r="E832" s="31"/>
      <c r="F832" s="31"/>
      <c r="G832" s="31"/>
      <c r="H832" s="31"/>
      <c r="I832" s="31"/>
      <c r="J832" s="31"/>
      <c r="K832" s="31"/>
      <c r="L832" s="31"/>
      <c r="M832" s="31"/>
      <c r="N832" s="31"/>
      <c r="O832" s="31"/>
      <c r="P832" s="31"/>
      <c r="Q832" s="31"/>
      <c r="R832" s="31"/>
      <c r="S832" s="31"/>
      <c r="T832" s="31"/>
      <c r="U832" s="31"/>
      <c r="V832" s="31"/>
      <c r="W832" s="31"/>
      <c r="X832" s="31"/>
      <c r="Y832" s="31"/>
      <c r="Z832" s="31"/>
      <c r="AA832" s="31"/>
      <c r="AB832" s="31"/>
      <c r="AC832" s="31"/>
      <c r="AD832" s="31"/>
      <c r="AE832" s="31"/>
      <c r="AF832" s="31"/>
      <c r="AG832" s="31"/>
    </row>
    <row r="833">
      <c r="A833" s="31"/>
      <c r="B833" s="31"/>
      <c r="C833" s="31"/>
      <c r="D833" s="31"/>
      <c r="E833" s="31"/>
      <c r="F833" s="31"/>
      <c r="G833" s="31"/>
      <c r="H833" s="31"/>
      <c r="I833" s="31"/>
      <c r="J833" s="31"/>
      <c r="K833" s="31"/>
      <c r="L833" s="31"/>
      <c r="M833" s="31"/>
      <c r="N833" s="31"/>
      <c r="O833" s="31"/>
      <c r="P833" s="31"/>
      <c r="Q833" s="31"/>
      <c r="R833" s="31"/>
      <c r="S833" s="31"/>
      <c r="T833" s="31"/>
      <c r="U833" s="31"/>
      <c r="V833" s="31"/>
      <c r="W833" s="31"/>
      <c r="X833" s="31"/>
      <c r="Y833" s="31"/>
      <c r="Z833" s="31"/>
      <c r="AA833" s="31"/>
      <c r="AB833" s="31"/>
      <c r="AC833" s="31"/>
      <c r="AD833" s="31"/>
      <c r="AE833" s="31"/>
      <c r="AF833" s="31"/>
      <c r="AG833" s="31"/>
    </row>
    <row r="834">
      <c r="A834" s="31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  <c r="AA834" s="31"/>
      <c r="AB834" s="31"/>
      <c r="AC834" s="31"/>
      <c r="AD834" s="31"/>
      <c r="AE834" s="31"/>
      <c r="AF834" s="31"/>
      <c r="AG834" s="31"/>
    </row>
    <row r="835">
      <c r="A835" s="31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  <c r="AA835" s="31"/>
      <c r="AB835" s="31"/>
      <c r="AC835" s="31"/>
      <c r="AD835" s="31"/>
      <c r="AE835" s="31"/>
      <c r="AF835" s="31"/>
      <c r="AG835" s="31"/>
    </row>
    <row r="836">
      <c r="A836" s="31"/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  <c r="AA836" s="31"/>
      <c r="AB836" s="31"/>
      <c r="AC836" s="31"/>
      <c r="AD836" s="31"/>
      <c r="AE836" s="31"/>
      <c r="AF836" s="31"/>
      <c r="AG836" s="31"/>
    </row>
    <row r="837">
      <c r="A837" s="31"/>
      <c r="B837" s="31"/>
      <c r="C837" s="31"/>
      <c r="D837" s="31"/>
      <c r="E837" s="31"/>
      <c r="F837" s="31"/>
      <c r="G837" s="31"/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 s="31"/>
      <c r="S837" s="31"/>
      <c r="T837" s="31"/>
      <c r="U837" s="31"/>
      <c r="V837" s="31"/>
      <c r="W837" s="31"/>
      <c r="X837" s="31"/>
      <c r="Y837" s="31"/>
      <c r="Z837" s="31"/>
      <c r="AA837" s="31"/>
      <c r="AB837" s="31"/>
      <c r="AC837" s="31"/>
      <c r="AD837" s="31"/>
      <c r="AE837" s="31"/>
      <c r="AF837" s="31"/>
      <c r="AG837" s="31"/>
    </row>
    <row r="838">
      <c r="A838" s="31"/>
      <c r="B838" s="31"/>
      <c r="C838" s="31"/>
      <c r="D838" s="31"/>
      <c r="E838" s="31"/>
      <c r="F838" s="31"/>
      <c r="G838" s="31"/>
      <c r="H838" s="31"/>
      <c r="I838" s="31"/>
      <c r="J838" s="31"/>
      <c r="K838" s="31"/>
      <c r="L838" s="31"/>
      <c r="M838" s="31"/>
      <c r="N838" s="31"/>
      <c r="O838" s="31"/>
      <c r="P838" s="31"/>
      <c r="Q838" s="31"/>
      <c r="R838" s="31"/>
      <c r="S838" s="31"/>
      <c r="T838" s="31"/>
      <c r="U838" s="31"/>
      <c r="V838" s="31"/>
      <c r="W838" s="31"/>
      <c r="X838" s="31"/>
      <c r="Y838" s="31"/>
      <c r="Z838" s="31"/>
      <c r="AA838" s="31"/>
      <c r="AB838" s="31"/>
      <c r="AC838" s="31"/>
      <c r="AD838" s="31"/>
      <c r="AE838" s="31"/>
      <c r="AF838" s="31"/>
      <c r="AG838" s="31"/>
    </row>
    <row r="839">
      <c r="A839" s="31"/>
      <c r="B839" s="31"/>
      <c r="C839" s="31"/>
      <c r="D839" s="31"/>
      <c r="E839" s="31"/>
      <c r="F839" s="31"/>
      <c r="G839" s="31"/>
      <c r="H839" s="31"/>
      <c r="I839" s="31"/>
      <c r="J839" s="31"/>
      <c r="K839" s="31"/>
      <c r="L839" s="31"/>
      <c r="M839" s="31"/>
      <c r="N839" s="31"/>
      <c r="O839" s="31"/>
      <c r="P839" s="31"/>
      <c r="Q839" s="31"/>
      <c r="R839" s="31"/>
      <c r="S839" s="31"/>
      <c r="T839" s="31"/>
      <c r="U839" s="31"/>
      <c r="V839" s="31"/>
      <c r="W839" s="31"/>
      <c r="X839" s="31"/>
      <c r="Y839" s="31"/>
      <c r="Z839" s="31"/>
      <c r="AA839" s="31"/>
      <c r="AB839" s="31"/>
      <c r="AC839" s="31"/>
      <c r="AD839" s="31"/>
      <c r="AE839" s="31"/>
      <c r="AF839" s="31"/>
      <c r="AG839" s="31"/>
    </row>
    <row r="840">
      <c r="A840" s="31"/>
      <c r="B840" s="31"/>
      <c r="C840" s="31"/>
      <c r="D840" s="31"/>
      <c r="E840" s="31"/>
      <c r="F840" s="31"/>
      <c r="G840" s="31"/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 s="31"/>
      <c r="S840" s="31"/>
      <c r="T840" s="31"/>
      <c r="U840" s="31"/>
      <c r="V840" s="31"/>
      <c r="W840" s="31"/>
      <c r="X840" s="31"/>
      <c r="Y840" s="31"/>
      <c r="Z840" s="31"/>
      <c r="AA840" s="31"/>
      <c r="AB840" s="31"/>
      <c r="AC840" s="31"/>
      <c r="AD840" s="31"/>
      <c r="AE840" s="31"/>
      <c r="AF840" s="31"/>
      <c r="AG840" s="31"/>
    </row>
    <row r="841">
      <c r="A841" s="31"/>
      <c r="B841" s="31"/>
      <c r="C841" s="31"/>
      <c r="D841" s="31"/>
      <c r="E841" s="31"/>
      <c r="F841" s="31"/>
      <c r="G841" s="31"/>
      <c r="H841" s="31"/>
      <c r="I841" s="31"/>
      <c r="J841" s="31"/>
      <c r="K841" s="31"/>
      <c r="L841" s="31"/>
      <c r="M841" s="31"/>
      <c r="N841" s="31"/>
      <c r="O841" s="31"/>
      <c r="P841" s="31"/>
      <c r="Q841" s="31"/>
      <c r="R841" s="31"/>
      <c r="S841" s="31"/>
      <c r="T841" s="31"/>
      <c r="U841" s="31"/>
      <c r="V841" s="31"/>
      <c r="W841" s="31"/>
      <c r="X841" s="31"/>
      <c r="Y841" s="31"/>
      <c r="Z841" s="31"/>
      <c r="AA841" s="31"/>
      <c r="AB841" s="31"/>
      <c r="AC841" s="31"/>
      <c r="AD841" s="31"/>
      <c r="AE841" s="31"/>
      <c r="AF841" s="31"/>
      <c r="AG841" s="31"/>
    </row>
    <row r="842">
      <c r="A842" s="31"/>
      <c r="B842" s="31"/>
      <c r="C842" s="31"/>
      <c r="D842" s="31"/>
      <c r="E842" s="31"/>
      <c r="F842" s="31"/>
      <c r="G842" s="31"/>
      <c r="H842" s="31"/>
      <c r="I842" s="31"/>
      <c r="J842" s="31"/>
      <c r="K842" s="31"/>
      <c r="L842" s="31"/>
      <c r="M842" s="31"/>
      <c r="N842" s="31"/>
      <c r="O842" s="31"/>
      <c r="P842" s="31"/>
      <c r="Q842" s="31"/>
      <c r="R842" s="31"/>
      <c r="S842" s="31"/>
      <c r="T842" s="31"/>
      <c r="U842" s="31"/>
      <c r="V842" s="31"/>
      <c r="W842" s="31"/>
      <c r="X842" s="31"/>
      <c r="Y842" s="31"/>
      <c r="Z842" s="31"/>
      <c r="AA842" s="31"/>
      <c r="AB842" s="31"/>
      <c r="AC842" s="31"/>
      <c r="AD842" s="31"/>
      <c r="AE842" s="31"/>
      <c r="AF842" s="31"/>
      <c r="AG842" s="31"/>
    </row>
    <row r="843">
      <c r="A843" s="31"/>
      <c r="B843" s="31"/>
      <c r="C843" s="31"/>
      <c r="D843" s="31"/>
      <c r="E843" s="31"/>
      <c r="F843" s="31"/>
      <c r="G843" s="31"/>
      <c r="H843" s="31"/>
      <c r="I843" s="31"/>
      <c r="J843" s="31"/>
      <c r="K843" s="31"/>
      <c r="L843" s="31"/>
      <c r="M843" s="31"/>
      <c r="N843" s="31"/>
      <c r="O843" s="31"/>
      <c r="P843" s="31"/>
      <c r="Q843" s="31"/>
      <c r="R843" s="31"/>
      <c r="S843" s="31"/>
      <c r="T843" s="31"/>
      <c r="U843" s="31"/>
      <c r="V843" s="31"/>
      <c r="W843" s="31"/>
      <c r="X843" s="31"/>
      <c r="Y843" s="31"/>
      <c r="Z843" s="31"/>
      <c r="AA843" s="31"/>
      <c r="AB843" s="31"/>
      <c r="AC843" s="31"/>
      <c r="AD843" s="31"/>
      <c r="AE843" s="31"/>
      <c r="AF843" s="31"/>
      <c r="AG843" s="31"/>
    </row>
    <row r="844">
      <c r="A844" s="31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  <c r="AA844" s="31"/>
      <c r="AB844" s="31"/>
      <c r="AC844" s="31"/>
      <c r="AD844" s="31"/>
      <c r="AE844" s="31"/>
      <c r="AF844" s="31"/>
      <c r="AG844" s="31"/>
    </row>
    <row r="845">
      <c r="A845" s="31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  <c r="AA845" s="31"/>
      <c r="AB845" s="31"/>
      <c r="AC845" s="31"/>
      <c r="AD845" s="31"/>
      <c r="AE845" s="31"/>
      <c r="AF845" s="31"/>
      <c r="AG845" s="31"/>
    </row>
    <row r="846">
      <c r="A846" s="31"/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  <c r="AA846" s="31"/>
      <c r="AB846" s="31"/>
      <c r="AC846" s="31"/>
      <c r="AD846" s="31"/>
      <c r="AE846" s="31"/>
      <c r="AF846" s="31"/>
      <c r="AG846" s="31"/>
    </row>
    <row r="847">
      <c r="A847" s="31"/>
      <c r="B847" s="31"/>
      <c r="C847" s="31"/>
      <c r="D847" s="31"/>
      <c r="E847" s="31"/>
      <c r="F847" s="31"/>
      <c r="G847" s="31"/>
      <c r="H847" s="31"/>
      <c r="I847" s="31"/>
      <c r="J847" s="31"/>
      <c r="K847" s="31"/>
      <c r="L847" s="31"/>
      <c r="M847" s="31"/>
      <c r="N847" s="31"/>
      <c r="O847" s="31"/>
      <c r="P847" s="31"/>
      <c r="Q847" s="31"/>
      <c r="R847" s="31"/>
      <c r="S847" s="31"/>
      <c r="T847" s="31"/>
      <c r="U847" s="31"/>
      <c r="V847" s="31"/>
      <c r="W847" s="31"/>
      <c r="X847" s="31"/>
      <c r="Y847" s="31"/>
      <c r="Z847" s="31"/>
      <c r="AA847" s="31"/>
      <c r="AB847" s="31"/>
      <c r="AC847" s="31"/>
      <c r="AD847" s="31"/>
      <c r="AE847" s="31"/>
      <c r="AF847" s="31"/>
      <c r="AG847" s="31"/>
    </row>
    <row r="848">
      <c r="A848" s="31"/>
      <c r="B848" s="31"/>
      <c r="C848" s="31"/>
      <c r="D848" s="31"/>
      <c r="E848" s="31"/>
      <c r="F848" s="31"/>
      <c r="G848" s="31"/>
      <c r="H848" s="31"/>
      <c r="I848" s="31"/>
      <c r="J848" s="31"/>
      <c r="K848" s="31"/>
      <c r="L848" s="31"/>
      <c r="M848" s="31"/>
      <c r="N848" s="31"/>
      <c r="O848" s="31"/>
      <c r="P848" s="31"/>
      <c r="Q848" s="31"/>
      <c r="R848" s="31"/>
      <c r="S848" s="31"/>
      <c r="T848" s="31"/>
      <c r="U848" s="31"/>
      <c r="V848" s="31"/>
      <c r="W848" s="31"/>
      <c r="X848" s="31"/>
      <c r="Y848" s="31"/>
      <c r="Z848" s="31"/>
      <c r="AA848" s="31"/>
      <c r="AB848" s="31"/>
      <c r="AC848" s="31"/>
      <c r="AD848" s="31"/>
      <c r="AE848" s="31"/>
      <c r="AF848" s="31"/>
      <c r="AG848" s="31"/>
    </row>
    <row r="849">
      <c r="A849" s="31"/>
      <c r="B849" s="31"/>
      <c r="C849" s="31"/>
      <c r="D849" s="31"/>
      <c r="E849" s="31"/>
      <c r="F849" s="31"/>
      <c r="G849" s="31"/>
      <c r="H849" s="31"/>
      <c r="I849" s="31"/>
      <c r="J849" s="31"/>
      <c r="K849" s="31"/>
      <c r="L849" s="31"/>
      <c r="M849" s="31"/>
      <c r="N849" s="31"/>
      <c r="O849" s="31"/>
      <c r="P849" s="31"/>
      <c r="Q849" s="31"/>
      <c r="R849" s="31"/>
      <c r="S849" s="31"/>
      <c r="T849" s="31"/>
      <c r="U849" s="31"/>
      <c r="V849" s="31"/>
      <c r="W849" s="31"/>
      <c r="X849" s="31"/>
      <c r="Y849" s="31"/>
      <c r="Z849" s="31"/>
      <c r="AA849" s="31"/>
      <c r="AB849" s="31"/>
      <c r="AC849" s="31"/>
      <c r="AD849" s="31"/>
      <c r="AE849" s="31"/>
      <c r="AF849" s="31"/>
      <c r="AG849" s="31"/>
    </row>
    <row r="850">
      <c r="A850" s="31"/>
      <c r="B850" s="31"/>
      <c r="C850" s="31"/>
      <c r="D850" s="31"/>
      <c r="E850" s="31"/>
      <c r="F850" s="31"/>
      <c r="G850" s="31"/>
      <c r="H850" s="31"/>
      <c r="I850" s="31"/>
      <c r="J850" s="31"/>
      <c r="K850" s="31"/>
      <c r="L850" s="31"/>
      <c r="M850" s="31"/>
      <c r="N850" s="31"/>
      <c r="O850" s="31"/>
      <c r="P850" s="31"/>
      <c r="Q850" s="31"/>
      <c r="R850" s="31"/>
      <c r="S850" s="31"/>
      <c r="T850" s="31"/>
      <c r="U850" s="31"/>
      <c r="V850" s="31"/>
      <c r="W850" s="31"/>
      <c r="X850" s="31"/>
      <c r="Y850" s="31"/>
      <c r="Z850" s="31"/>
      <c r="AA850" s="31"/>
      <c r="AB850" s="31"/>
      <c r="AC850" s="31"/>
      <c r="AD850" s="31"/>
      <c r="AE850" s="31"/>
      <c r="AF850" s="31"/>
      <c r="AG850" s="31"/>
    </row>
    <row r="851">
      <c r="A851" s="31"/>
      <c r="B851" s="31"/>
      <c r="C851" s="31"/>
      <c r="D851" s="31"/>
      <c r="E851" s="31"/>
      <c r="F851" s="31"/>
      <c r="G851" s="31"/>
      <c r="H851" s="31"/>
      <c r="I851" s="31"/>
      <c r="J851" s="31"/>
      <c r="K851" s="31"/>
      <c r="L851" s="31"/>
      <c r="M851" s="31"/>
      <c r="N851" s="31"/>
      <c r="O851" s="31"/>
      <c r="P851" s="31"/>
      <c r="Q851" s="31"/>
      <c r="R851" s="31"/>
      <c r="S851" s="31"/>
      <c r="T851" s="31"/>
      <c r="U851" s="31"/>
      <c r="V851" s="31"/>
      <c r="W851" s="31"/>
      <c r="X851" s="31"/>
      <c r="Y851" s="31"/>
      <c r="Z851" s="31"/>
      <c r="AA851" s="31"/>
      <c r="AB851" s="31"/>
      <c r="AC851" s="31"/>
      <c r="AD851" s="31"/>
      <c r="AE851" s="31"/>
      <c r="AF851" s="31"/>
      <c r="AG851" s="31"/>
    </row>
    <row r="852">
      <c r="A852" s="31"/>
      <c r="B852" s="31"/>
      <c r="C852" s="31"/>
      <c r="D852" s="31"/>
      <c r="E852" s="31"/>
      <c r="F852" s="31"/>
      <c r="G852" s="31"/>
      <c r="H852" s="31"/>
      <c r="I852" s="31"/>
      <c r="J852" s="31"/>
      <c r="K852" s="31"/>
      <c r="L852" s="31"/>
      <c r="M852" s="31"/>
      <c r="N852" s="31"/>
      <c r="O852" s="31"/>
      <c r="P852" s="31"/>
      <c r="Q852" s="31"/>
      <c r="R852" s="31"/>
      <c r="S852" s="31"/>
      <c r="T852" s="31"/>
      <c r="U852" s="31"/>
      <c r="V852" s="31"/>
      <c r="W852" s="31"/>
      <c r="X852" s="31"/>
      <c r="Y852" s="31"/>
      <c r="Z852" s="31"/>
      <c r="AA852" s="31"/>
      <c r="AB852" s="31"/>
      <c r="AC852" s="31"/>
      <c r="AD852" s="31"/>
      <c r="AE852" s="31"/>
      <c r="AF852" s="31"/>
      <c r="AG852" s="31"/>
    </row>
    <row r="853">
      <c r="A853" s="31"/>
      <c r="B853" s="31"/>
      <c r="C853" s="31"/>
      <c r="D853" s="31"/>
      <c r="E853" s="31"/>
      <c r="F853" s="31"/>
      <c r="G853" s="31"/>
      <c r="H853" s="31"/>
      <c r="I853" s="31"/>
      <c r="J853" s="31"/>
      <c r="K853" s="31"/>
      <c r="L853" s="31"/>
      <c r="M853" s="31"/>
      <c r="N853" s="31"/>
      <c r="O853" s="31"/>
      <c r="P853" s="31"/>
      <c r="Q853" s="31"/>
      <c r="R853" s="31"/>
      <c r="S853" s="31"/>
      <c r="T853" s="31"/>
      <c r="U853" s="31"/>
      <c r="V853" s="31"/>
      <c r="W853" s="31"/>
      <c r="X853" s="31"/>
      <c r="Y853" s="31"/>
      <c r="Z853" s="31"/>
      <c r="AA853" s="31"/>
      <c r="AB853" s="31"/>
      <c r="AC853" s="31"/>
      <c r="AD853" s="31"/>
      <c r="AE853" s="31"/>
      <c r="AF853" s="31"/>
      <c r="AG853" s="31"/>
    </row>
    <row r="854">
      <c r="A854" s="31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  <c r="AA854" s="31"/>
      <c r="AB854" s="31"/>
      <c r="AC854" s="31"/>
      <c r="AD854" s="31"/>
      <c r="AE854" s="31"/>
      <c r="AF854" s="31"/>
      <c r="AG854" s="31"/>
    </row>
    <row r="855">
      <c r="A855" s="31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  <c r="AA855" s="31"/>
      <c r="AB855" s="31"/>
      <c r="AC855" s="31"/>
      <c r="AD855" s="31"/>
      <c r="AE855" s="31"/>
      <c r="AF855" s="31"/>
      <c r="AG855" s="31"/>
    </row>
    <row r="856">
      <c r="A856" s="31"/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  <c r="AA856" s="31"/>
      <c r="AB856" s="31"/>
      <c r="AC856" s="31"/>
      <c r="AD856" s="31"/>
      <c r="AE856" s="31"/>
      <c r="AF856" s="31"/>
      <c r="AG856" s="31"/>
    </row>
    <row r="857">
      <c r="A857" s="31"/>
      <c r="B857" s="31"/>
      <c r="C857" s="31"/>
      <c r="D857" s="31"/>
      <c r="E857" s="31"/>
      <c r="F857" s="31"/>
      <c r="G857" s="31"/>
      <c r="H857" s="31"/>
      <c r="I857" s="31"/>
      <c r="J857" s="31"/>
      <c r="K857" s="31"/>
      <c r="L857" s="31"/>
      <c r="M857" s="31"/>
      <c r="N857" s="31"/>
      <c r="O857" s="31"/>
      <c r="P857" s="31"/>
      <c r="Q857" s="31"/>
      <c r="R857" s="31"/>
      <c r="S857" s="31"/>
      <c r="T857" s="31"/>
      <c r="U857" s="31"/>
      <c r="V857" s="31"/>
      <c r="W857" s="31"/>
      <c r="X857" s="31"/>
      <c r="Y857" s="31"/>
      <c r="Z857" s="31"/>
      <c r="AA857" s="31"/>
      <c r="AB857" s="31"/>
      <c r="AC857" s="31"/>
      <c r="AD857" s="31"/>
      <c r="AE857" s="31"/>
      <c r="AF857" s="31"/>
      <c r="AG857" s="31"/>
    </row>
    <row r="858">
      <c r="A858" s="31"/>
      <c r="B858" s="31"/>
      <c r="C858" s="31"/>
      <c r="D858" s="31"/>
      <c r="E858" s="31"/>
      <c r="F858" s="31"/>
      <c r="G858" s="31"/>
      <c r="H858" s="31"/>
      <c r="I858" s="31"/>
      <c r="J858" s="31"/>
      <c r="K858" s="31"/>
      <c r="L858" s="31"/>
      <c r="M858" s="31"/>
      <c r="N858" s="31"/>
      <c r="O858" s="31"/>
      <c r="P858" s="31"/>
      <c r="Q858" s="31"/>
      <c r="R858" s="31"/>
      <c r="S858" s="31"/>
      <c r="T858" s="31"/>
      <c r="U858" s="31"/>
      <c r="V858" s="31"/>
      <c r="W858" s="31"/>
      <c r="X858" s="31"/>
      <c r="Y858" s="31"/>
      <c r="Z858" s="31"/>
      <c r="AA858" s="31"/>
      <c r="AB858" s="31"/>
      <c r="AC858" s="31"/>
      <c r="AD858" s="31"/>
      <c r="AE858" s="31"/>
      <c r="AF858" s="31"/>
      <c r="AG858" s="31"/>
    </row>
    <row r="859">
      <c r="A859" s="31"/>
      <c r="B859" s="31"/>
      <c r="C859" s="31"/>
      <c r="D859" s="31"/>
      <c r="E859" s="31"/>
      <c r="F859" s="31"/>
      <c r="G859" s="31"/>
      <c r="H859" s="31"/>
      <c r="I859" s="31"/>
      <c r="J859" s="31"/>
      <c r="K859" s="31"/>
      <c r="L859" s="31"/>
      <c r="M859" s="31"/>
      <c r="N859" s="31"/>
      <c r="O859" s="31"/>
      <c r="P859" s="31"/>
      <c r="Q859" s="31"/>
      <c r="R859" s="31"/>
      <c r="S859" s="31"/>
      <c r="T859" s="31"/>
      <c r="U859" s="31"/>
      <c r="V859" s="31"/>
      <c r="W859" s="31"/>
      <c r="X859" s="31"/>
      <c r="Y859" s="31"/>
      <c r="Z859" s="31"/>
      <c r="AA859" s="31"/>
      <c r="AB859" s="31"/>
      <c r="AC859" s="31"/>
      <c r="AD859" s="31"/>
      <c r="AE859" s="31"/>
      <c r="AF859" s="31"/>
      <c r="AG859" s="31"/>
    </row>
    <row r="860">
      <c r="A860" s="31"/>
      <c r="B860" s="31"/>
      <c r="C860" s="31"/>
      <c r="D860" s="31"/>
      <c r="E860" s="31"/>
      <c r="F860" s="31"/>
      <c r="G860" s="31"/>
      <c r="H860" s="31"/>
      <c r="I860" s="31"/>
      <c r="J860" s="31"/>
      <c r="K860" s="31"/>
      <c r="L860" s="31"/>
      <c r="M860" s="31"/>
      <c r="N860" s="31"/>
      <c r="O860" s="31"/>
      <c r="P860" s="31"/>
      <c r="Q860" s="31"/>
      <c r="R860" s="31"/>
      <c r="S860" s="31"/>
      <c r="T860" s="31"/>
      <c r="U860" s="31"/>
      <c r="V860" s="31"/>
      <c r="W860" s="31"/>
      <c r="X860" s="31"/>
      <c r="Y860" s="31"/>
      <c r="Z860" s="31"/>
      <c r="AA860" s="31"/>
      <c r="AB860" s="31"/>
      <c r="AC860" s="31"/>
      <c r="AD860" s="31"/>
      <c r="AE860" s="31"/>
      <c r="AF860" s="31"/>
      <c r="AG860" s="31"/>
    </row>
    <row r="861">
      <c r="A861" s="31"/>
      <c r="B861" s="31"/>
      <c r="C861" s="31"/>
      <c r="D861" s="31"/>
      <c r="E861" s="31"/>
      <c r="F861" s="31"/>
      <c r="G861" s="31"/>
      <c r="H861" s="31"/>
      <c r="I861" s="31"/>
      <c r="J861" s="31"/>
      <c r="K861" s="31"/>
      <c r="L861" s="31"/>
      <c r="M861" s="31"/>
      <c r="N861" s="31"/>
      <c r="O861" s="31"/>
      <c r="P861" s="31"/>
      <c r="Q861" s="31"/>
      <c r="R861" s="31"/>
      <c r="S861" s="31"/>
      <c r="T861" s="31"/>
      <c r="U861" s="31"/>
      <c r="V861" s="31"/>
      <c r="W861" s="31"/>
      <c r="X861" s="31"/>
      <c r="Y861" s="31"/>
      <c r="Z861" s="31"/>
      <c r="AA861" s="31"/>
      <c r="AB861" s="31"/>
      <c r="AC861" s="31"/>
      <c r="AD861" s="31"/>
      <c r="AE861" s="31"/>
      <c r="AF861" s="31"/>
      <c r="AG861" s="31"/>
    </row>
    <row r="862">
      <c r="A862" s="31"/>
      <c r="B862" s="31"/>
      <c r="C862" s="31"/>
      <c r="D862" s="31"/>
      <c r="E862" s="31"/>
      <c r="F862" s="31"/>
      <c r="G862" s="31"/>
      <c r="H862" s="31"/>
      <c r="I862" s="31"/>
      <c r="J862" s="31"/>
      <c r="K862" s="31"/>
      <c r="L862" s="31"/>
      <c r="M862" s="31"/>
      <c r="N862" s="31"/>
      <c r="O862" s="31"/>
      <c r="P862" s="31"/>
      <c r="Q862" s="31"/>
      <c r="R862" s="31"/>
      <c r="S862" s="31"/>
      <c r="T862" s="31"/>
      <c r="U862" s="31"/>
      <c r="V862" s="31"/>
      <c r="W862" s="31"/>
      <c r="X862" s="31"/>
      <c r="Y862" s="31"/>
      <c r="Z862" s="31"/>
      <c r="AA862" s="31"/>
      <c r="AB862" s="31"/>
      <c r="AC862" s="31"/>
      <c r="AD862" s="31"/>
      <c r="AE862" s="31"/>
      <c r="AF862" s="31"/>
      <c r="AG862" s="31"/>
    </row>
    <row r="863">
      <c r="A863" s="31"/>
      <c r="B863" s="31"/>
      <c r="C863" s="31"/>
      <c r="D863" s="31"/>
      <c r="E863" s="31"/>
      <c r="F863" s="31"/>
      <c r="G863" s="31"/>
      <c r="H863" s="31"/>
      <c r="I863" s="31"/>
      <c r="J863" s="31"/>
      <c r="K863" s="31"/>
      <c r="L863" s="31"/>
      <c r="M863" s="31"/>
      <c r="N863" s="31"/>
      <c r="O863" s="31"/>
      <c r="P863" s="31"/>
      <c r="Q863" s="31"/>
      <c r="R863" s="31"/>
      <c r="S863" s="31"/>
      <c r="T863" s="31"/>
      <c r="U863" s="31"/>
      <c r="V863" s="31"/>
      <c r="W863" s="31"/>
      <c r="X863" s="31"/>
      <c r="Y863" s="31"/>
      <c r="Z863" s="31"/>
      <c r="AA863" s="31"/>
      <c r="AB863" s="31"/>
      <c r="AC863" s="31"/>
      <c r="AD863" s="31"/>
      <c r="AE863" s="31"/>
      <c r="AF863" s="31"/>
      <c r="AG863" s="31"/>
    </row>
    <row r="864">
      <c r="A864" s="31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  <c r="AA864" s="31"/>
      <c r="AB864" s="31"/>
      <c r="AC864" s="31"/>
      <c r="AD864" s="31"/>
      <c r="AE864" s="31"/>
      <c r="AF864" s="31"/>
      <c r="AG864" s="31"/>
    </row>
    <row r="865">
      <c r="A865" s="31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  <c r="AA865" s="31"/>
      <c r="AB865" s="31"/>
      <c r="AC865" s="31"/>
      <c r="AD865" s="31"/>
      <c r="AE865" s="31"/>
      <c r="AF865" s="31"/>
      <c r="AG865" s="31"/>
    </row>
    <row r="866">
      <c r="A866" s="31"/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  <c r="AA866" s="31"/>
      <c r="AB866" s="31"/>
      <c r="AC866" s="31"/>
      <c r="AD866" s="31"/>
      <c r="AE866" s="31"/>
      <c r="AF866" s="31"/>
      <c r="AG866" s="31"/>
    </row>
    <row r="867">
      <c r="A867" s="31"/>
      <c r="B867" s="31"/>
      <c r="C867" s="31"/>
      <c r="D867" s="31"/>
      <c r="E867" s="31"/>
      <c r="F867" s="31"/>
      <c r="G867" s="31"/>
      <c r="H867" s="31"/>
      <c r="I867" s="31"/>
      <c r="J867" s="31"/>
      <c r="K867" s="31"/>
      <c r="L867" s="31"/>
      <c r="M867" s="31"/>
      <c r="N867" s="31"/>
      <c r="O867" s="31"/>
      <c r="P867" s="31"/>
      <c r="Q867" s="31"/>
      <c r="R867" s="31"/>
      <c r="S867" s="31"/>
      <c r="T867" s="31"/>
      <c r="U867" s="31"/>
      <c r="V867" s="31"/>
      <c r="W867" s="31"/>
      <c r="X867" s="31"/>
      <c r="Y867" s="31"/>
      <c r="Z867" s="31"/>
      <c r="AA867" s="31"/>
      <c r="AB867" s="31"/>
      <c r="AC867" s="31"/>
      <c r="AD867" s="31"/>
      <c r="AE867" s="31"/>
      <c r="AF867" s="31"/>
      <c r="AG867" s="31"/>
    </row>
    <row r="868">
      <c r="A868" s="31"/>
      <c r="B868" s="31"/>
      <c r="C868" s="31"/>
      <c r="D868" s="31"/>
      <c r="E868" s="31"/>
      <c r="F868" s="31"/>
      <c r="G868" s="31"/>
      <c r="H868" s="31"/>
      <c r="I868" s="31"/>
      <c r="J868" s="31"/>
      <c r="K868" s="31"/>
      <c r="L868" s="31"/>
      <c r="M868" s="31"/>
      <c r="N868" s="31"/>
      <c r="O868" s="31"/>
      <c r="P868" s="31"/>
      <c r="Q868" s="31"/>
      <c r="R868" s="31"/>
      <c r="S868" s="31"/>
      <c r="T868" s="31"/>
      <c r="U868" s="31"/>
      <c r="V868" s="31"/>
      <c r="W868" s="31"/>
      <c r="X868" s="31"/>
      <c r="Y868" s="31"/>
      <c r="Z868" s="31"/>
      <c r="AA868" s="31"/>
      <c r="AB868" s="31"/>
      <c r="AC868" s="31"/>
      <c r="AD868" s="31"/>
      <c r="AE868" s="31"/>
      <c r="AF868" s="31"/>
      <c r="AG868" s="31"/>
    </row>
    <row r="869">
      <c r="A869" s="31"/>
      <c r="B869" s="31"/>
      <c r="C869" s="31"/>
      <c r="D869" s="31"/>
      <c r="E869" s="31"/>
      <c r="F869" s="31"/>
      <c r="G869" s="31"/>
      <c r="H869" s="31"/>
      <c r="I869" s="31"/>
      <c r="J869" s="31"/>
      <c r="K869" s="31"/>
      <c r="L869" s="31"/>
      <c r="M869" s="31"/>
      <c r="N869" s="31"/>
      <c r="O869" s="31"/>
      <c r="P869" s="31"/>
      <c r="Q869" s="31"/>
      <c r="R869" s="31"/>
      <c r="S869" s="31"/>
      <c r="T869" s="31"/>
      <c r="U869" s="31"/>
      <c r="V869" s="31"/>
      <c r="W869" s="31"/>
      <c r="X869" s="31"/>
      <c r="Y869" s="31"/>
      <c r="Z869" s="31"/>
      <c r="AA869" s="31"/>
      <c r="AB869" s="31"/>
      <c r="AC869" s="31"/>
      <c r="AD869" s="31"/>
      <c r="AE869" s="31"/>
      <c r="AF869" s="31"/>
      <c r="AG869" s="31"/>
    </row>
    <row r="870">
      <c r="A870" s="31"/>
      <c r="B870" s="31"/>
      <c r="C870" s="31"/>
      <c r="D870" s="31"/>
      <c r="E870" s="31"/>
      <c r="F870" s="31"/>
      <c r="G870" s="31"/>
      <c r="H870" s="31"/>
      <c r="I870" s="31"/>
      <c r="J870" s="31"/>
      <c r="K870" s="31"/>
      <c r="L870" s="31"/>
      <c r="M870" s="31"/>
      <c r="N870" s="31"/>
      <c r="O870" s="31"/>
      <c r="P870" s="31"/>
      <c r="Q870" s="31"/>
      <c r="R870" s="31"/>
      <c r="S870" s="31"/>
      <c r="T870" s="31"/>
      <c r="U870" s="31"/>
      <c r="V870" s="31"/>
      <c r="W870" s="31"/>
      <c r="X870" s="31"/>
      <c r="Y870" s="31"/>
      <c r="Z870" s="31"/>
      <c r="AA870" s="31"/>
      <c r="AB870" s="31"/>
      <c r="AC870" s="31"/>
      <c r="AD870" s="31"/>
      <c r="AE870" s="31"/>
      <c r="AF870" s="31"/>
      <c r="AG870" s="31"/>
    </row>
    <row r="871">
      <c r="A871" s="31"/>
      <c r="B871" s="31"/>
      <c r="C871" s="31"/>
      <c r="D871" s="31"/>
      <c r="E871" s="31"/>
      <c r="F871" s="31"/>
      <c r="G871" s="31"/>
      <c r="H871" s="31"/>
      <c r="I871" s="31"/>
      <c r="J871" s="31"/>
      <c r="K871" s="31"/>
      <c r="L871" s="31"/>
      <c r="M871" s="31"/>
      <c r="N871" s="31"/>
      <c r="O871" s="31"/>
      <c r="P871" s="31"/>
      <c r="Q871" s="31"/>
      <c r="R871" s="31"/>
      <c r="S871" s="31"/>
      <c r="T871" s="31"/>
      <c r="U871" s="31"/>
      <c r="V871" s="31"/>
      <c r="W871" s="31"/>
      <c r="X871" s="31"/>
      <c r="Y871" s="31"/>
      <c r="Z871" s="31"/>
      <c r="AA871" s="31"/>
      <c r="AB871" s="31"/>
      <c r="AC871" s="31"/>
      <c r="AD871" s="31"/>
      <c r="AE871" s="31"/>
      <c r="AF871" s="31"/>
      <c r="AG871" s="31"/>
    </row>
    <row r="872">
      <c r="A872" s="31"/>
      <c r="B872" s="31"/>
      <c r="C872" s="31"/>
      <c r="D872" s="31"/>
      <c r="E872" s="31"/>
      <c r="F872" s="31"/>
      <c r="G872" s="31"/>
      <c r="H872" s="31"/>
      <c r="I872" s="31"/>
      <c r="J872" s="31"/>
      <c r="K872" s="31"/>
      <c r="L872" s="31"/>
      <c r="M872" s="31"/>
      <c r="N872" s="31"/>
      <c r="O872" s="31"/>
      <c r="P872" s="31"/>
      <c r="Q872" s="31"/>
      <c r="R872" s="31"/>
      <c r="S872" s="31"/>
      <c r="T872" s="31"/>
      <c r="U872" s="31"/>
      <c r="V872" s="31"/>
      <c r="W872" s="31"/>
      <c r="X872" s="31"/>
      <c r="Y872" s="31"/>
      <c r="Z872" s="31"/>
      <c r="AA872" s="31"/>
      <c r="AB872" s="31"/>
      <c r="AC872" s="31"/>
      <c r="AD872" s="31"/>
      <c r="AE872" s="31"/>
      <c r="AF872" s="31"/>
      <c r="AG872" s="31"/>
    </row>
    <row r="873">
      <c r="A873" s="31"/>
      <c r="B873" s="31"/>
      <c r="C873" s="31"/>
      <c r="D873" s="31"/>
      <c r="E873" s="31"/>
      <c r="F873" s="31"/>
      <c r="G873" s="31"/>
      <c r="H873" s="31"/>
      <c r="I873" s="31"/>
      <c r="J873" s="31"/>
      <c r="K873" s="31"/>
      <c r="L873" s="31"/>
      <c r="M873" s="31"/>
      <c r="N873" s="31"/>
      <c r="O873" s="31"/>
      <c r="P873" s="31"/>
      <c r="Q873" s="31"/>
      <c r="R873" s="31"/>
      <c r="S873" s="31"/>
      <c r="T873" s="31"/>
      <c r="U873" s="31"/>
      <c r="V873" s="31"/>
      <c r="W873" s="31"/>
      <c r="X873" s="31"/>
      <c r="Y873" s="31"/>
      <c r="Z873" s="31"/>
      <c r="AA873" s="31"/>
      <c r="AB873" s="31"/>
      <c r="AC873" s="31"/>
      <c r="AD873" s="31"/>
      <c r="AE873" s="31"/>
      <c r="AF873" s="31"/>
      <c r="AG873" s="31"/>
    </row>
    <row r="874">
      <c r="A874" s="31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  <c r="AA874" s="31"/>
      <c r="AB874" s="31"/>
      <c r="AC874" s="31"/>
      <c r="AD874" s="31"/>
      <c r="AE874" s="31"/>
      <c r="AF874" s="31"/>
      <c r="AG874" s="31"/>
    </row>
    <row r="875">
      <c r="A875" s="31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  <c r="AA875" s="31"/>
      <c r="AB875" s="31"/>
      <c r="AC875" s="31"/>
      <c r="AD875" s="31"/>
      <c r="AE875" s="31"/>
      <c r="AF875" s="31"/>
      <c r="AG875" s="31"/>
    </row>
    <row r="876">
      <c r="A876" s="31"/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  <c r="AA876" s="31"/>
      <c r="AB876" s="31"/>
      <c r="AC876" s="31"/>
      <c r="AD876" s="31"/>
      <c r="AE876" s="31"/>
      <c r="AF876" s="31"/>
      <c r="AG876" s="31"/>
    </row>
    <row r="877">
      <c r="A877" s="31"/>
      <c r="B877" s="31"/>
      <c r="C877" s="31"/>
      <c r="D877" s="31"/>
      <c r="E877" s="31"/>
      <c r="F877" s="31"/>
      <c r="G877" s="31"/>
      <c r="H877" s="31"/>
      <c r="I877" s="31"/>
      <c r="J877" s="31"/>
      <c r="K877" s="31"/>
      <c r="L877" s="31"/>
      <c r="M877" s="31"/>
      <c r="N877" s="31"/>
      <c r="O877" s="31"/>
      <c r="P877" s="31"/>
      <c r="Q877" s="31"/>
      <c r="R877" s="31"/>
      <c r="S877" s="31"/>
      <c r="T877" s="31"/>
      <c r="U877" s="31"/>
      <c r="V877" s="31"/>
      <c r="W877" s="31"/>
      <c r="X877" s="31"/>
      <c r="Y877" s="31"/>
      <c r="Z877" s="31"/>
      <c r="AA877" s="31"/>
      <c r="AB877" s="31"/>
      <c r="AC877" s="31"/>
      <c r="AD877" s="31"/>
      <c r="AE877" s="31"/>
      <c r="AF877" s="31"/>
      <c r="AG877" s="31"/>
    </row>
    <row r="878">
      <c r="A878" s="31"/>
      <c r="B878" s="31"/>
      <c r="C878" s="31"/>
      <c r="D878" s="31"/>
      <c r="E878" s="31"/>
      <c r="F878" s="31"/>
      <c r="G878" s="31"/>
      <c r="H878" s="31"/>
      <c r="I878" s="31"/>
      <c r="J878" s="31"/>
      <c r="K878" s="31"/>
      <c r="L878" s="31"/>
      <c r="M878" s="31"/>
      <c r="N878" s="31"/>
      <c r="O878" s="31"/>
      <c r="P878" s="31"/>
      <c r="Q878" s="31"/>
      <c r="R878" s="31"/>
      <c r="S878" s="31"/>
      <c r="T878" s="31"/>
      <c r="U878" s="31"/>
      <c r="V878" s="31"/>
      <c r="W878" s="31"/>
      <c r="X878" s="31"/>
      <c r="Y878" s="31"/>
      <c r="Z878" s="31"/>
      <c r="AA878" s="31"/>
      <c r="AB878" s="31"/>
      <c r="AC878" s="31"/>
      <c r="AD878" s="31"/>
      <c r="AE878" s="31"/>
      <c r="AF878" s="31"/>
      <c r="AG878" s="31"/>
    </row>
    <row r="879">
      <c r="A879" s="31"/>
      <c r="B879" s="31"/>
      <c r="C879" s="31"/>
      <c r="D879" s="31"/>
      <c r="E879" s="31"/>
      <c r="F879" s="31"/>
      <c r="G879" s="31"/>
      <c r="H879" s="31"/>
      <c r="I879" s="31"/>
      <c r="J879" s="31"/>
      <c r="K879" s="31"/>
      <c r="L879" s="31"/>
      <c r="M879" s="31"/>
      <c r="N879" s="31"/>
      <c r="O879" s="31"/>
      <c r="P879" s="31"/>
      <c r="Q879" s="31"/>
      <c r="R879" s="31"/>
      <c r="S879" s="31"/>
      <c r="T879" s="31"/>
      <c r="U879" s="31"/>
      <c r="V879" s="31"/>
      <c r="W879" s="31"/>
      <c r="X879" s="31"/>
      <c r="Y879" s="31"/>
      <c r="Z879" s="31"/>
      <c r="AA879" s="31"/>
      <c r="AB879" s="31"/>
      <c r="AC879" s="31"/>
      <c r="AD879" s="31"/>
      <c r="AE879" s="31"/>
      <c r="AF879" s="31"/>
      <c r="AG879" s="31"/>
    </row>
    <row r="880">
      <c r="A880" s="31"/>
      <c r="B880" s="31"/>
      <c r="C880" s="31"/>
      <c r="D880" s="31"/>
      <c r="E880" s="31"/>
      <c r="F880" s="31"/>
      <c r="G880" s="31"/>
      <c r="H880" s="31"/>
      <c r="I880" s="31"/>
      <c r="J880" s="31"/>
      <c r="K880" s="31"/>
      <c r="L880" s="31"/>
      <c r="M880" s="31"/>
      <c r="N880" s="31"/>
      <c r="O880" s="31"/>
      <c r="P880" s="31"/>
      <c r="Q880" s="31"/>
      <c r="R880" s="31"/>
      <c r="S880" s="31"/>
      <c r="T880" s="31"/>
      <c r="U880" s="31"/>
      <c r="V880" s="31"/>
      <c r="W880" s="31"/>
      <c r="X880" s="31"/>
      <c r="Y880" s="31"/>
      <c r="Z880" s="31"/>
      <c r="AA880" s="31"/>
      <c r="AB880" s="31"/>
      <c r="AC880" s="31"/>
      <c r="AD880" s="31"/>
      <c r="AE880" s="31"/>
      <c r="AF880" s="31"/>
      <c r="AG880" s="31"/>
    </row>
    <row r="881">
      <c r="A881" s="31"/>
      <c r="B881" s="31"/>
      <c r="C881" s="31"/>
      <c r="D881" s="31"/>
      <c r="E881" s="31"/>
      <c r="F881" s="31"/>
      <c r="G881" s="31"/>
      <c r="H881" s="31"/>
      <c r="I881" s="31"/>
      <c r="J881" s="31"/>
      <c r="K881" s="31"/>
      <c r="L881" s="31"/>
      <c r="M881" s="31"/>
      <c r="N881" s="31"/>
      <c r="O881" s="31"/>
      <c r="P881" s="31"/>
      <c r="Q881" s="31"/>
      <c r="R881" s="31"/>
      <c r="S881" s="31"/>
      <c r="T881" s="31"/>
      <c r="U881" s="31"/>
      <c r="V881" s="31"/>
      <c r="W881" s="31"/>
      <c r="X881" s="31"/>
      <c r="Y881" s="31"/>
      <c r="Z881" s="31"/>
      <c r="AA881" s="31"/>
      <c r="AB881" s="31"/>
      <c r="AC881" s="31"/>
      <c r="AD881" s="31"/>
      <c r="AE881" s="31"/>
      <c r="AF881" s="31"/>
      <c r="AG881" s="31"/>
    </row>
    <row r="882">
      <c r="A882" s="31"/>
      <c r="B882" s="31"/>
      <c r="C882" s="31"/>
      <c r="D882" s="31"/>
      <c r="E882" s="31"/>
      <c r="F882" s="31"/>
      <c r="G882" s="31"/>
      <c r="H882" s="31"/>
      <c r="I882" s="31"/>
      <c r="J882" s="31"/>
      <c r="K882" s="31"/>
      <c r="L882" s="31"/>
      <c r="M882" s="31"/>
      <c r="N882" s="31"/>
      <c r="O882" s="31"/>
      <c r="P882" s="31"/>
      <c r="Q882" s="31"/>
      <c r="R882" s="31"/>
      <c r="S882" s="31"/>
      <c r="T882" s="31"/>
      <c r="U882" s="31"/>
      <c r="V882" s="31"/>
      <c r="W882" s="31"/>
      <c r="X882" s="31"/>
      <c r="Y882" s="31"/>
      <c r="Z882" s="31"/>
      <c r="AA882" s="31"/>
      <c r="AB882" s="31"/>
      <c r="AC882" s="31"/>
      <c r="AD882" s="31"/>
      <c r="AE882" s="31"/>
      <c r="AF882" s="31"/>
      <c r="AG882" s="31"/>
    </row>
    <row r="883">
      <c r="A883" s="31"/>
      <c r="B883" s="31"/>
      <c r="C883" s="31"/>
      <c r="D883" s="31"/>
      <c r="E883" s="31"/>
      <c r="F883" s="31"/>
      <c r="G883" s="31"/>
      <c r="H883" s="31"/>
      <c r="I883" s="31"/>
      <c r="J883" s="31"/>
      <c r="K883" s="31"/>
      <c r="L883" s="31"/>
      <c r="M883" s="31"/>
      <c r="N883" s="31"/>
      <c r="O883" s="31"/>
      <c r="P883" s="31"/>
      <c r="Q883" s="31"/>
      <c r="R883" s="31"/>
      <c r="S883" s="31"/>
      <c r="T883" s="31"/>
      <c r="U883" s="31"/>
      <c r="V883" s="31"/>
      <c r="W883" s="31"/>
      <c r="X883" s="31"/>
      <c r="Y883" s="31"/>
      <c r="Z883" s="31"/>
      <c r="AA883" s="31"/>
      <c r="AB883" s="31"/>
      <c r="AC883" s="31"/>
      <c r="AD883" s="31"/>
      <c r="AE883" s="31"/>
      <c r="AF883" s="31"/>
      <c r="AG883" s="31"/>
    </row>
    <row r="884">
      <c r="A884" s="31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  <c r="AA884" s="31"/>
      <c r="AB884" s="31"/>
      <c r="AC884" s="31"/>
      <c r="AD884" s="31"/>
      <c r="AE884" s="31"/>
      <c r="AF884" s="31"/>
      <c r="AG884" s="31"/>
    </row>
    <row r="885">
      <c r="A885" s="31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  <c r="AA885" s="31"/>
      <c r="AB885" s="31"/>
      <c r="AC885" s="31"/>
      <c r="AD885" s="31"/>
      <c r="AE885" s="31"/>
      <c r="AF885" s="31"/>
      <c r="AG885" s="31"/>
    </row>
    <row r="886">
      <c r="A886" s="31"/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  <c r="AA886" s="31"/>
      <c r="AB886" s="31"/>
      <c r="AC886" s="31"/>
      <c r="AD886" s="31"/>
      <c r="AE886" s="31"/>
      <c r="AF886" s="31"/>
      <c r="AG886" s="31"/>
    </row>
    <row r="887">
      <c r="A887" s="31"/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  <c r="AA887" s="31"/>
      <c r="AB887" s="31"/>
      <c r="AC887" s="31"/>
      <c r="AD887" s="31"/>
      <c r="AE887" s="31"/>
      <c r="AF887" s="31"/>
      <c r="AG887" s="31"/>
    </row>
    <row r="888">
      <c r="A888" s="31"/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  <c r="AA888" s="31"/>
      <c r="AB888" s="31"/>
      <c r="AC888" s="31"/>
      <c r="AD888" s="31"/>
      <c r="AE888" s="31"/>
      <c r="AF888" s="31"/>
      <c r="AG888" s="31"/>
    </row>
    <row r="889">
      <c r="A889" s="31"/>
      <c r="B889" s="31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  <c r="AA889" s="31"/>
      <c r="AB889" s="31"/>
      <c r="AC889" s="31"/>
      <c r="AD889" s="31"/>
      <c r="AE889" s="31"/>
      <c r="AF889" s="31"/>
      <c r="AG889" s="31"/>
    </row>
    <row r="890">
      <c r="A890" s="31"/>
      <c r="B890" s="31"/>
      <c r="C890" s="31"/>
      <c r="D890" s="31"/>
      <c r="E890" s="31"/>
      <c r="F890" s="31"/>
      <c r="G890" s="31"/>
      <c r="H890" s="31"/>
      <c r="I890" s="31"/>
      <c r="J890" s="31"/>
      <c r="K890" s="31"/>
      <c r="L890" s="31"/>
      <c r="M890" s="31"/>
      <c r="N890" s="31"/>
      <c r="O890" s="31"/>
      <c r="P890" s="31"/>
      <c r="Q890" s="31"/>
      <c r="R890" s="31"/>
      <c r="S890" s="31"/>
      <c r="T890" s="31"/>
      <c r="U890" s="31"/>
      <c r="V890" s="31"/>
      <c r="W890" s="31"/>
      <c r="X890" s="31"/>
      <c r="Y890" s="31"/>
      <c r="Z890" s="31"/>
      <c r="AA890" s="31"/>
      <c r="AB890" s="31"/>
      <c r="AC890" s="31"/>
      <c r="AD890" s="31"/>
      <c r="AE890" s="31"/>
      <c r="AF890" s="31"/>
      <c r="AG890" s="31"/>
    </row>
    <row r="891">
      <c r="A891" s="31"/>
      <c r="B891" s="31"/>
      <c r="C891" s="31"/>
      <c r="D891" s="31"/>
      <c r="E891" s="31"/>
      <c r="F891" s="31"/>
      <c r="G891" s="31"/>
      <c r="H891" s="31"/>
      <c r="I891" s="31"/>
      <c r="J891" s="31"/>
      <c r="K891" s="31"/>
      <c r="L891" s="31"/>
      <c r="M891" s="31"/>
      <c r="N891" s="31"/>
      <c r="O891" s="31"/>
      <c r="P891" s="31"/>
      <c r="Q891" s="31"/>
      <c r="R891" s="31"/>
      <c r="S891" s="31"/>
      <c r="T891" s="31"/>
      <c r="U891" s="31"/>
      <c r="V891" s="31"/>
      <c r="W891" s="31"/>
      <c r="X891" s="31"/>
      <c r="Y891" s="31"/>
      <c r="Z891" s="31"/>
      <c r="AA891" s="31"/>
      <c r="AB891" s="31"/>
      <c r="AC891" s="31"/>
      <c r="AD891" s="31"/>
      <c r="AE891" s="31"/>
      <c r="AF891" s="31"/>
      <c r="AG891" s="31"/>
    </row>
    <row r="892">
      <c r="A892" s="31"/>
      <c r="B892" s="31"/>
      <c r="C892" s="31"/>
      <c r="D892" s="31"/>
      <c r="E892" s="31"/>
      <c r="F892" s="31"/>
      <c r="G892" s="31"/>
      <c r="H892" s="31"/>
      <c r="I892" s="31"/>
      <c r="J892" s="31"/>
      <c r="K892" s="31"/>
      <c r="L892" s="31"/>
      <c r="M892" s="31"/>
      <c r="N892" s="31"/>
      <c r="O892" s="31"/>
      <c r="P892" s="31"/>
      <c r="Q892" s="31"/>
      <c r="R892" s="31"/>
      <c r="S892" s="31"/>
      <c r="T892" s="31"/>
      <c r="U892" s="31"/>
      <c r="V892" s="31"/>
      <c r="W892" s="31"/>
      <c r="X892" s="31"/>
      <c r="Y892" s="31"/>
      <c r="Z892" s="31"/>
      <c r="AA892" s="31"/>
      <c r="AB892" s="31"/>
      <c r="AC892" s="31"/>
      <c r="AD892" s="31"/>
      <c r="AE892" s="31"/>
      <c r="AF892" s="31"/>
      <c r="AG892" s="31"/>
    </row>
    <row r="893">
      <c r="A893" s="31"/>
      <c r="B893" s="31"/>
      <c r="C893" s="31"/>
      <c r="D893" s="31"/>
      <c r="E893" s="31"/>
      <c r="F893" s="31"/>
      <c r="G893" s="31"/>
      <c r="H893" s="31"/>
      <c r="I893" s="31"/>
      <c r="J893" s="31"/>
      <c r="K893" s="31"/>
      <c r="L893" s="31"/>
      <c r="M893" s="31"/>
      <c r="N893" s="31"/>
      <c r="O893" s="31"/>
      <c r="P893" s="31"/>
      <c r="Q893" s="31"/>
      <c r="R893" s="31"/>
      <c r="S893" s="31"/>
      <c r="T893" s="31"/>
      <c r="U893" s="31"/>
      <c r="V893" s="31"/>
      <c r="W893" s="31"/>
      <c r="X893" s="31"/>
      <c r="Y893" s="31"/>
      <c r="Z893" s="31"/>
      <c r="AA893" s="31"/>
      <c r="AB893" s="31"/>
      <c r="AC893" s="31"/>
      <c r="AD893" s="31"/>
      <c r="AE893" s="31"/>
      <c r="AF893" s="31"/>
      <c r="AG893" s="31"/>
    </row>
    <row r="894">
      <c r="A894" s="31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  <c r="AA894" s="31"/>
      <c r="AB894" s="31"/>
      <c r="AC894" s="31"/>
      <c r="AD894" s="31"/>
      <c r="AE894" s="31"/>
      <c r="AF894" s="31"/>
      <c r="AG894" s="31"/>
    </row>
    <row r="895">
      <c r="A895" s="31"/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  <c r="AA895" s="31"/>
      <c r="AB895" s="31"/>
      <c r="AC895" s="31"/>
      <c r="AD895" s="31"/>
      <c r="AE895" s="31"/>
      <c r="AF895" s="31"/>
      <c r="AG895" s="31"/>
    </row>
    <row r="896">
      <c r="A896" s="31"/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  <c r="AA896" s="31"/>
      <c r="AB896" s="31"/>
      <c r="AC896" s="31"/>
      <c r="AD896" s="31"/>
      <c r="AE896" s="31"/>
      <c r="AF896" s="31"/>
      <c r="AG896" s="31"/>
    </row>
    <row r="897">
      <c r="A897" s="31"/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  <c r="AA897" s="31"/>
      <c r="AB897" s="31"/>
      <c r="AC897" s="31"/>
      <c r="AD897" s="31"/>
      <c r="AE897" s="31"/>
      <c r="AF897" s="31"/>
      <c r="AG897" s="31"/>
    </row>
    <row r="898">
      <c r="A898" s="31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  <c r="AA898" s="31"/>
      <c r="AB898" s="31"/>
      <c r="AC898" s="31"/>
      <c r="AD898" s="31"/>
      <c r="AE898" s="31"/>
      <c r="AF898" s="31"/>
      <c r="AG898" s="31"/>
    </row>
    <row r="899">
      <c r="A899" s="31"/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  <c r="AA899" s="31"/>
      <c r="AB899" s="31"/>
      <c r="AC899" s="31"/>
      <c r="AD899" s="31"/>
      <c r="AE899" s="31"/>
      <c r="AF899" s="31"/>
      <c r="AG899" s="31"/>
    </row>
    <row r="900">
      <c r="A900" s="31"/>
      <c r="B900" s="31"/>
      <c r="C900" s="31"/>
      <c r="D900" s="31"/>
      <c r="E900" s="31"/>
      <c r="F900" s="31"/>
      <c r="G900" s="31"/>
      <c r="H900" s="31"/>
      <c r="I900" s="31"/>
      <c r="J900" s="31"/>
      <c r="K900" s="31"/>
      <c r="L900" s="31"/>
      <c r="M900" s="31"/>
      <c r="N900" s="31"/>
      <c r="O900" s="31"/>
      <c r="P900" s="31"/>
      <c r="Q900" s="31"/>
      <c r="R900" s="31"/>
      <c r="S900" s="31"/>
      <c r="T900" s="31"/>
      <c r="U900" s="31"/>
      <c r="V900" s="31"/>
      <c r="W900" s="31"/>
      <c r="X900" s="31"/>
      <c r="Y900" s="31"/>
      <c r="Z900" s="31"/>
      <c r="AA900" s="31"/>
      <c r="AB900" s="31"/>
      <c r="AC900" s="31"/>
      <c r="AD900" s="31"/>
      <c r="AE900" s="31"/>
      <c r="AF900" s="31"/>
      <c r="AG900" s="31"/>
    </row>
    <row r="901">
      <c r="A901" s="31"/>
      <c r="B901" s="31"/>
      <c r="C901" s="31"/>
      <c r="D901" s="31"/>
      <c r="E901" s="31"/>
      <c r="F901" s="31"/>
      <c r="G901" s="31"/>
      <c r="H901" s="31"/>
      <c r="I901" s="31"/>
      <c r="J901" s="31"/>
      <c r="K901" s="31"/>
      <c r="L901" s="31"/>
      <c r="M901" s="31"/>
      <c r="N901" s="31"/>
      <c r="O901" s="31"/>
      <c r="P901" s="31"/>
      <c r="Q901" s="31"/>
      <c r="R901" s="31"/>
      <c r="S901" s="31"/>
      <c r="T901" s="31"/>
      <c r="U901" s="31"/>
      <c r="V901" s="31"/>
      <c r="W901" s="31"/>
      <c r="X901" s="31"/>
      <c r="Y901" s="31"/>
      <c r="Z901" s="31"/>
      <c r="AA901" s="31"/>
      <c r="AB901" s="31"/>
      <c r="AC901" s="31"/>
      <c r="AD901" s="31"/>
      <c r="AE901" s="31"/>
      <c r="AF901" s="31"/>
      <c r="AG901" s="31"/>
    </row>
    <row r="902">
      <c r="A902" s="31"/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  <c r="Z902" s="31"/>
      <c r="AA902" s="31"/>
      <c r="AB902" s="31"/>
      <c r="AC902" s="31"/>
      <c r="AD902" s="31"/>
      <c r="AE902" s="31"/>
      <c r="AF902" s="31"/>
      <c r="AG902" s="31"/>
    </row>
    <row r="903">
      <c r="A903" s="31"/>
      <c r="B903" s="31"/>
      <c r="C903" s="31"/>
      <c r="D903" s="31"/>
      <c r="E903" s="31"/>
      <c r="F903" s="31"/>
      <c r="G903" s="31"/>
      <c r="H903" s="31"/>
      <c r="I903" s="31"/>
      <c r="J903" s="31"/>
      <c r="K903" s="31"/>
      <c r="L903" s="31"/>
      <c r="M903" s="31"/>
      <c r="N903" s="31"/>
      <c r="O903" s="31"/>
      <c r="P903" s="31"/>
      <c r="Q903" s="31"/>
      <c r="R903" s="31"/>
      <c r="S903" s="31"/>
      <c r="T903" s="31"/>
      <c r="U903" s="31"/>
      <c r="V903" s="31"/>
      <c r="W903" s="31"/>
      <c r="X903" s="31"/>
      <c r="Y903" s="31"/>
      <c r="Z903" s="31"/>
      <c r="AA903" s="31"/>
      <c r="AB903" s="31"/>
      <c r="AC903" s="31"/>
      <c r="AD903" s="31"/>
      <c r="AE903" s="31"/>
      <c r="AF903" s="31"/>
      <c r="AG903" s="31"/>
    </row>
    <row r="904">
      <c r="A904" s="31"/>
      <c r="B904" s="31"/>
      <c r="C904" s="31"/>
      <c r="D904" s="31"/>
      <c r="E904" s="31"/>
      <c r="F904" s="31"/>
      <c r="G904" s="31"/>
      <c r="H904" s="31"/>
      <c r="I904" s="31"/>
      <c r="J904" s="31"/>
      <c r="K904" s="31"/>
      <c r="L904" s="31"/>
      <c r="M904" s="31"/>
      <c r="N904" s="31"/>
      <c r="O904" s="31"/>
      <c r="P904" s="31"/>
      <c r="Q904" s="31"/>
      <c r="R904" s="31"/>
      <c r="S904" s="31"/>
      <c r="T904" s="31"/>
      <c r="U904" s="31"/>
      <c r="V904" s="31"/>
      <c r="W904" s="31"/>
      <c r="X904" s="31"/>
      <c r="Y904" s="31"/>
      <c r="Z904" s="31"/>
      <c r="AA904" s="31"/>
      <c r="AB904" s="31"/>
      <c r="AC904" s="31"/>
      <c r="AD904" s="31"/>
      <c r="AE904" s="31"/>
      <c r="AF904" s="31"/>
      <c r="AG904" s="31"/>
    </row>
    <row r="905">
      <c r="A905" s="31"/>
      <c r="B905" s="31"/>
      <c r="C905" s="31"/>
      <c r="D905" s="31"/>
      <c r="E905" s="31"/>
      <c r="F905" s="31"/>
      <c r="G905" s="31"/>
      <c r="H905" s="31"/>
      <c r="I905" s="31"/>
      <c r="J905" s="31"/>
      <c r="K905" s="31"/>
      <c r="L905" s="31"/>
      <c r="M905" s="31"/>
      <c r="N905" s="31"/>
      <c r="O905" s="31"/>
      <c r="P905" s="31"/>
      <c r="Q905" s="31"/>
      <c r="R905" s="31"/>
      <c r="S905" s="31"/>
      <c r="T905" s="31"/>
      <c r="U905" s="31"/>
      <c r="V905" s="31"/>
      <c r="W905" s="31"/>
      <c r="X905" s="31"/>
      <c r="Y905" s="31"/>
      <c r="Z905" s="31"/>
      <c r="AA905" s="31"/>
      <c r="AB905" s="31"/>
      <c r="AC905" s="31"/>
      <c r="AD905" s="31"/>
      <c r="AE905" s="31"/>
      <c r="AF905" s="31"/>
      <c r="AG905" s="31"/>
    </row>
    <row r="906">
      <c r="A906" s="31"/>
      <c r="B906" s="31"/>
      <c r="C906" s="31"/>
      <c r="D906" s="31"/>
      <c r="E906" s="31"/>
      <c r="F906" s="31"/>
      <c r="G906" s="31"/>
      <c r="H906" s="31"/>
      <c r="I906" s="31"/>
      <c r="J906" s="31"/>
      <c r="K906" s="31"/>
      <c r="L906" s="31"/>
      <c r="M906" s="31"/>
      <c r="N906" s="31"/>
      <c r="O906" s="31"/>
      <c r="P906" s="31"/>
      <c r="Q906" s="31"/>
      <c r="R906" s="31"/>
      <c r="S906" s="31"/>
      <c r="T906" s="31"/>
      <c r="U906" s="31"/>
      <c r="V906" s="31"/>
      <c r="W906" s="31"/>
      <c r="X906" s="31"/>
      <c r="Y906" s="31"/>
      <c r="Z906" s="31"/>
      <c r="AA906" s="31"/>
      <c r="AB906" s="31"/>
      <c r="AC906" s="31"/>
      <c r="AD906" s="31"/>
      <c r="AE906" s="31"/>
      <c r="AF906" s="31"/>
      <c r="AG906" s="31"/>
    </row>
    <row r="907">
      <c r="A907" s="31"/>
      <c r="B907" s="31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  <c r="AA907" s="31"/>
      <c r="AB907" s="31"/>
      <c r="AC907" s="31"/>
      <c r="AD907" s="31"/>
      <c r="AE907" s="31"/>
      <c r="AF907" s="31"/>
      <c r="AG907" s="31"/>
    </row>
    <row r="908">
      <c r="A908" s="31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  <c r="AA908" s="31"/>
      <c r="AB908" s="31"/>
      <c r="AC908" s="31"/>
      <c r="AD908" s="31"/>
      <c r="AE908" s="31"/>
      <c r="AF908" s="31"/>
      <c r="AG908" s="31"/>
    </row>
    <row r="909">
      <c r="A909" s="31"/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  <c r="AA909" s="31"/>
      <c r="AB909" s="31"/>
      <c r="AC909" s="31"/>
      <c r="AD909" s="31"/>
      <c r="AE909" s="31"/>
      <c r="AF909" s="31"/>
      <c r="AG909" s="31"/>
    </row>
    <row r="910">
      <c r="A910" s="31"/>
      <c r="B910" s="31"/>
      <c r="C910" s="31"/>
      <c r="D910" s="31"/>
      <c r="E910" s="31"/>
      <c r="F910" s="31"/>
      <c r="G910" s="31"/>
      <c r="H910" s="31"/>
      <c r="I910" s="31"/>
      <c r="J910" s="31"/>
      <c r="K910" s="31"/>
      <c r="L910" s="31"/>
      <c r="M910" s="31"/>
      <c r="N910" s="31"/>
      <c r="O910" s="31"/>
      <c r="P910" s="31"/>
      <c r="Q910" s="31"/>
      <c r="R910" s="31"/>
      <c r="S910" s="31"/>
      <c r="T910" s="31"/>
      <c r="U910" s="31"/>
      <c r="V910" s="31"/>
      <c r="W910" s="31"/>
      <c r="X910" s="31"/>
      <c r="Y910" s="31"/>
      <c r="Z910" s="31"/>
      <c r="AA910" s="31"/>
      <c r="AB910" s="31"/>
      <c r="AC910" s="31"/>
      <c r="AD910" s="31"/>
      <c r="AE910" s="31"/>
      <c r="AF910" s="31"/>
      <c r="AG910" s="31"/>
    </row>
    <row r="911">
      <c r="A911" s="31"/>
      <c r="B911" s="31"/>
      <c r="C911" s="31"/>
      <c r="D911" s="31"/>
      <c r="E911" s="31"/>
      <c r="F911" s="31"/>
      <c r="G911" s="31"/>
      <c r="H911" s="31"/>
      <c r="I911" s="31"/>
      <c r="J911" s="31"/>
      <c r="K911" s="31"/>
      <c r="L911" s="31"/>
      <c r="M911" s="31"/>
      <c r="N911" s="31"/>
      <c r="O911" s="31"/>
      <c r="P911" s="31"/>
      <c r="Q911" s="31"/>
      <c r="R911" s="31"/>
      <c r="S911" s="31"/>
      <c r="T911" s="31"/>
      <c r="U911" s="31"/>
      <c r="V911" s="31"/>
      <c r="W911" s="31"/>
      <c r="X911" s="31"/>
      <c r="Y911" s="31"/>
      <c r="Z911" s="31"/>
      <c r="AA911" s="31"/>
      <c r="AB911" s="31"/>
      <c r="AC911" s="31"/>
      <c r="AD911" s="31"/>
      <c r="AE911" s="31"/>
      <c r="AF911" s="31"/>
      <c r="AG911" s="31"/>
    </row>
    <row r="912">
      <c r="A912" s="31"/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/>
      <c r="AA912" s="31"/>
      <c r="AB912" s="31"/>
      <c r="AC912" s="31"/>
      <c r="AD912" s="31"/>
      <c r="AE912" s="31"/>
      <c r="AF912" s="31"/>
      <c r="AG912" s="31"/>
    </row>
    <row r="913">
      <c r="A913" s="31"/>
      <c r="B913" s="31"/>
      <c r="C913" s="31"/>
      <c r="D913" s="31"/>
      <c r="E913" s="31"/>
      <c r="F913" s="31"/>
      <c r="G913" s="31"/>
      <c r="H913" s="31"/>
      <c r="I913" s="31"/>
      <c r="J913" s="31"/>
      <c r="K913" s="31"/>
      <c r="L913" s="31"/>
      <c r="M913" s="31"/>
      <c r="N913" s="31"/>
      <c r="O913" s="31"/>
      <c r="P913" s="31"/>
      <c r="Q913" s="31"/>
      <c r="R913" s="31"/>
      <c r="S913" s="31"/>
      <c r="T913" s="31"/>
      <c r="U913" s="31"/>
      <c r="V913" s="31"/>
      <c r="W913" s="31"/>
      <c r="X913" s="31"/>
      <c r="Y913" s="31"/>
      <c r="Z913" s="31"/>
      <c r="AA913" s="31"/>
      <c r="AB913" s="31"/>
      <c r="AC913" s="31"/>
      <c r="AD913" s="31"/>
      <c r="AE913" s="31"/>
      <c r="AF913" s="31"/>
      <c r="AG913" s="31"/>
    </row>
    <row r="914">
      <c r="A914" s="31"/>
      <c r="B914" s="31"/>
      <c r="C914" s="31"/>
      <c r="D914" s="31"/>
      <c r="E914" s="31"/>
      <c r="F914" s="31"/>
      <c r="G914" s="31"/>
      <c r="H914" s="31"/>
      <c r="I914" s="31"/>
      <c r="J914" s="31"/>
      <c r="K914" s="31"/>
      <c r="L914" s="31"/>
      <c r="M914" s="31"/>
      <c r="N914" s="31"/>
      <c r="O914" s="31"/>
      <c r="P914" s="31"/>
      <c r="Q914" s="31"/>
      <c r="R914" s="31"/>
      <c r="S914" s="31"/>
      <c r="T914" s="31"/>
      <c r="U914" s="31"/>
      <c r="V914" s="31"/>
      <c r="W914" s="31"/>
      <c r="X914" s="31"/>
      <c r="Y914" s="31"/>
      <c r="Z914" s="31"/>
      <c r="AA914" s="31"/>
      <c r="AB914" s="31"/>
      <c r="AC914" s="31"/>
      <c r="AD914" s="31"/>
      <c r="AE914" s="31"/>
      <c r="AF914" s="31"/>
      <c r="AG914" s="31"/>
    </row>
    <row r="915">
      <c r="A915" s="31"/>
      <c r="B915" s="31"/>
      <c r="C915" s="31"/>
      <c r="D915" s="31"/>
      <c r="E915" s="31"/>
      <c r="F915" s="31"/>
      <c r="G915" s="31"/>
      <c r="H915" s="31"/>
      <c r="I915" s="31"/>
      <c r="J915" s="31"/>
      <c r="K915" s="31"/>
      <c r="L915" s="31"/>
      <c r="M915" s="31"/>
      <c r="N915" s="31"/>
      <c r="O915" s="31"/>
      <c r="P915" s="31"/>
      <c r="Q915" s="31"/>
      <c r="R915" s="31"/>
      <c r="S915" s="31"/>
      <c r="T915" s="31"/>
      <c r="U915" s="31"/>
      <c r="V915" s="31"/>
      <c r="W915" s="31"/>
      <c r="X915" s="31"/>
      <c r="Y915" s="31"/>
      <c r="Z915" s="31"/>
      <c r="AA915" s="31"/>
      <c r="AB915" s="31"/>
      <c r="AC915" s="31"/>
      <c r="AD915" s="31"/>
      <c r="AE915" s="31"/>
      <c r="AF915" s="31"/>
      <c r="AG915" s="31"/>
    </row>
    <row r="916">
      <c r="A916" s="31"/>
      <c r="B916" s="31"/>
      <c r="C916" s="31"/>
      <c r="D916" s="31"/>
      <c r="E916" s="31"/>
      <c r="F916" s="31"/>
      <c r="G916" s="31"/>
      <c r="H916" s="31"/>
      <c r="I916" s="31"/>
      <c r="J916" s="31"/>
      <c r="K916" s="31"/>
      <c r="L916" s="31"/>
      <c r="M916" s="31"/>
      <c r="N916" s="31"/>
      <c r="O916" s="31"/>
      <c r="P916" s="31"/>
      <c r="Q916" s="31"/>
      <c r="R916" s="31"/>
      <c r="S916" s="31"/>
      <c r="T916" s="31"/>
      <c r="U916" s="31"/>
      <c r="V916" s="31"/>
      <c r="W916" s="31"/>
      <c r="X916" s="31"/>
      <c r="Y916" s="31"/>
      <c r="Z916" s="31"/>
      <c r="AA916" s="31"/>
      <c r="AB916" s="31"/>
      <c r="AC916" s="31"/>
      <c r="AD916" s="31"/>
      <c r="AE916" s="31"/>
      <c r="AF916" s="31"/>
      <c r="AG916" s="31"/>
    </row>
    <row r="917">
      <c r="A917" s="31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  <c r="AA917" s="31"/>
      <c r="AB917" s="31"/>
      <c r="AC917" s="31"/>
      <c r="AD917" s="31"/>
      <c r="AE917" s="31"/>
      <c r="AF917" s="31"/>
      <c r="AG917" s="31"/>
    </row>
    <row r="918">
      <c r="A918" s="31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  <c r="AA918" s="31"/>
      <c r="AB918" s="31"/>
      <c r="AC918" s="31"/>
      <c r="AD918" s="31"/>
      <c r="AE918" s="31"/>
      <c r="AF918" s="31"/>
      <c r="AG918" s="31"/>
    </row>
    <row r="919">
      <c r="A919" s="31"/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  <c r="AA919" s="31"/>
      <c r="AB919" s="31"/>
      <c r="AC919" s="31"/>
      <c r="AD919" s="31"/>
      <c r="AE919" s="31"/>
      <c r="AF919" s="31"/>
      <c r="AG919" s="31"/>
    </row>
    <row r="920">
      <c r="A920" s="31"/>
      <c r="B920" s="31"/>
      <c r="C920" s="31"/>
      <c r="D920" s="31"/>
      <c r="E920" s="31"/>
      <c r="F920" s="31"/>
      <c r="G920" s="31"/>
      <c r="H920" s="31"/>
      <c r="I920" s="31"/>
      <c r="J920" s="31"/>
      <c r="K920" s="31"/>
      <c r="L920" s="31"/>
      <c r="M920" s="31"/>
      <c r="N920" s="31"/>
      <c r="O920" s="31"/>
      <c r="P920" s="31"/>
      <c r="Q920" s="31"/>
      <c r="R920" s="31"/>
      <c r="S920" s="31"/>
      <c r="T920" s="31"/>
      <c r="U920" s="31"/>
      <c r="V920" s="31"/>
      <c r="W920" s="31"/>
      <c r="X920" s="31"/>
      <c r="Y920" s="31"/>
      <c r="Z920" s="31"/>
      <c r="AA920" s="31"/>
      <c r="AB920" s="31"/>
      <c r="AC920" s="31"/>
      <c r="AD920" s="31"/>
      <c r="AE920" s="31"/>
      <c r="AF920" s="31"/>
      <c r="AG920" s="31"/>
    </row>
    <row r="921">
      <c r="A921" s="31"/>
      <c r="B921" s="31"/>
      <c r="C921" s="31"/>
      <c r="D921" s="31"/>
      <c r="E921" s="31"/>
      <c r="F921" s="31"/>
      <c r="G921" s="31"/>
      <c r="H921" s="31"/>
      <c r="I921" s="31"/>
      <c r="J921" s="31"/>
      <c r="K921" s="31"/>
      <c r="L921" s="31"/>
      <c r="M921" s="31"/>
      <c r="N921" s="31"/>
      <c r="O921" s="31"/>
      <c r="P921" s="31"/>
      <c r="Q921" s="31"/>
      <c r="R921" s="31"/>
      <c r="S921" s="31"/>
      <c r="T921" s="31"/>
      <c r="U921" s="31"/>
      <c r="V921" s="31"/>
      <c r="W921" s="31"/>
      <c r="X921" s="31"/>
      <c r="Y921" s="31"/>
      <c r="Z921" s="31"/>
      <c r="AA921" s="31"/>
      <c r="AB921" s="31"/>
      <c r="AC921" s="31"/>
      <c r="AD921" s="31"/>
      <c r="AE921" s="31"/>
      <c r="AF921" s="31"/>
      <c r="AG921" s="31"/>
    </row>
    <row r="922">
      <c r="A922" s="31"/>
      <c r="B922" s="31"/>
      <c r="C922" s="31"/>
      <c r="D922" s="31"/>
      <c r="E922" s="31"/>
      <c r="F922" s="31"/>
      <c r="G922" s="31"/>
      <c r="H922" s="31"/>
      <c r="I922" s="31"/>
      <c r="J922" s="31"/>
      <c r="K922" s="31"/>
      <c r="L922" s="31"/>
      <c r="M922" s="31"/>
      <c r="N922" s="31"/>
      <c r="O922" s="31"/>
      <c r="P922" s="31"/>
      <c r="Q922" s="31"/>
      <c r="R922" s="31"/>
      <c r="S922" s="31"/>
      <c r="T922" s="31"/>
      <c r="U922" s="31"/>
      <c r="V922" s="31"/>
      <c r="W922" s="31"/>
      <c r="X922" s="31"/>
      <c r="Y922" s="31"/>
      <c r="Z922" s="31"/>
      <c r="AA922" s="31"/>
      <c r="AB922" s="31"/>
      <c r="AC922" s="31"/>
      <c r="AD922" s="31"/>
      <c r="AE922" s="31"/>
      <c r="AF922" s="31"/>
      <c r="AG922" s="31"/>
    </row>
    <row r="923">
      <c r="A923" s="31"/>
      <c r="B923" s="31"/>
      <c r="C923" s="31"/>
      <c r="D923" s="31"/>
      <c r="E923" s="31"/>
      <c r="F923" s="31"/>
      <c r="G923" s="31"/>
      <c r="H923" s="31"/>
      <c r="I923" s="31"/>
      <c r="J923" s="31"/>
      <c r="K923" s="31"/>
      <c r="L923" s="31"/>
      <c r="M923" s="31"/>
      <c r="N923" s="31"/>
      <c r="O923" s="31"/>
      <c r="P923" s="31"/>
      <c r="Q923" s="31"/>
      <c r="R923" s="31"/>
      <c r="S923" s="31"/>
      <c r="T923" s="31"/>
      <c r="U923" s="31"/>
      <c r="V923" s="31"/>
      <c r="W923" s="31"/>
      <c r="X923" s="31"/>
      <c r="Y923" s="31"/>
      <c r="Z923" s="31"/>
      <c r="AA923" s="31"/>
      <c r="AB923" s="31"/>
      <c r="AC923" s="31"/>
      <c r="AD923" s="31"/>
      <c r="AE923" s="31"/>
      <c r="AF923" s="31"/>
      <c r="AG923" s="31"/>
    </row>
    <row r="924">
      <c r="A924" s="31"/>
      <c r="B924" s="31"/>
      <c r="C924" s="31"/>
      <c r="D924" s="31"/>
      <c r="E924" s="31"/>
      <c r="F924" s="31"/>
      <c r="G924" s="31"/>
      <c r="H924" s="31"/>
      <c r="I924" s="31"/>
      <c r="J924" s="31"/>
      <c r="K924" s="31"/>
      <c r="L924" s="31"/>
      <c r="M924" s="31"/>
      <c r="N924" s="31"/>
      <c r="O924" s="31"/>
      <c r="P924" s="31"/>
      <c r="Q924" s="31"/>
      <c r="R924" s="31"/>
      <c r="S924" s="31"/>
      <c r="T924" s="31"/>
      <c r="U924" s="31"/>
      <c r="V924" s="31"/>
      <c r="W924" s="31"/>
      <c r="X924" s="31"/>
      <c r="Y924" s="31"/>
      <c r="Z924" s="31"/>
      <c r="AA924" s="31"/>
      <c r="AB924" s="31"/>
      <c r="AC924" s="31"/>
      <c r="AD924" s="31"/>
      <c r="AE924" s="31"/>
      <c r="AF924" s="31"/>
      <c r="AG924" s="31"/>
    </row>
    <row r="925">
      <c r="A925" s="31"/>
      <c r="B925" s="31"/>
      <c r="C925" s="31"/>
      <c r="D925" s="31"/>
      <c r="E925" s="31"/>
      <c r="F925" s="31"/>
      <c r="G925" s="31"/>
      <c r="H925" s="31"/>
      <c r="I925" s="31"/>
      <c r="J925" s="31"/>
      <c r="K925" s="31"/>
      <c r="L925" s="31"/>
      <c r="M925" s="31"/>
      <c r="N925" s="31"/>
      <c r="O925" s="31"/>
      <c r="P925" s="31"/>
      <c r="Q925" s="31"/>
      <c r="R925" s="31"/>
      <c r="S925" s="31"/>
      <c r="T925" s="31"/>
      <c r="U925" s="31"/>
      <c r="V925" s="31"/>
      <c r="W925" s="31"/>
      <c r="X925" s="31"/>
      <c r="Y925" s="31"/>
      <c r="Z925" s="31"/>
      <c r="AA925" s="31"/>
      <c r="AB925" s="31"/>
      <c r="AC925" s="31"/>
      <c r="AD925" s="31"/>
      <c r="AE925" s="31"/>
      <c r="AF925" s="31"/>
      <c r="AG925" s="31"/>
    </row>
    <row r="926">
      <c r="A926" s="31"/>
      <c r="B926" s="31"/>
      <c r="C926" s="31"/>
      <c r="D926" s="31"/>
      <c r="E926" s="31"/>
      <c r="F926" s="31"/>
      <c r="G926" s="31"/>
      <c r="H926" s="31"/>
      <c r="I926" s="31"/>
      <c r="J926" s="31"/>
      <c r="K926" s="31"/>
      <c r="L926" s="31"/>
      <c r="M926" s="31"/>
      <c r="N926" s="31"/>
      <c r="O926" s="31"/>
      <c r="P926" s="31"/>
      <c r="Q926" s="31"/>
      <c r="R926" s="31"/>
      <c r="S926" s="31"/>
      <c r="T926" s="31"/>
      <c r="U926" s="31"/>
      <c r="V926" s="31"/>
      <c r="W926" s="31"/>
      <c r="X926" s="31"/>
      <c r="Y926" s="31"/>
      <c r="Z926" s="31"/>
      <c r="AA926" s="31"/>
      <c r="AB926" s="31"/>
      <c r="AC926" s="31"/>
      <c r="AD926" s="31"/>
      <c r="AE926" s="31"/>
      <c r="AF926" s="31"/>
      <c r="AG926" s="31"/>
    </row>
    <row r="927">
      <c r="A927" s="31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  <c r="AA927" s="31"/>
      <c r="AB927" s="31"/>
      <c r="AC927" s="31"/>
      <c r="AD927" s="31"/>
      <c r="AE927" s="31"/>
      <c r="AF927" s="31"/>
      <c r="AG927" s="31"/>
    </row>
    <row r="928">
      <c r="A928" s="31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  <c r="AA928" s="31"/>
      <c r="AB928" s="31"/>
      <c r="AC928" s="31"/>
      <c r="AD928" s="31"/>
      <c r="AE928" s="31"/>
      <c r="AF928" s="31"/>
      <c r="AG928" s="31"/>
    </row>
    <row r="929">
      <c r="A929" s="31"/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  <c r="AA929" s="31"/>
      <c r="AB929" s="31"/>
      <c r="AC929" s="31"/>
      <c r="AD929" s="31"/>
      <c r="AE929" s="31"/>
      <c r="AF929" s="31"/>
      <c r="AG929" s="31"/>
    </row>
    <row r="930">
      <c r="A930" s="31"/>
      <c r="B930" s="31"/>
      <c r="C930" s="31"/>
      <c r="D930" s="31"/>
      <c r="E930" s="31"/>
      <c r="F930" s="31"/>
      <c r="G930" s="31"/>
      <c r="H930" s="31"/>
      <c r="I930" s="31"/>
      <c r="J930" s="31"/>
      <c r="K930" s="31"/>
      <c r="L930" s="31"/>
      <c r="M930" s="31"/>
      <c r="N930" s="31"/>
      <c r="O930" s="31"/>
      <c r="P930" s="31"/>
      <c r="Q930" s="31"/>
      <c r="R930" s="31"/>
      <c r="S930" s="31"/>
      <c r="T930" s="31"/>
      <c r="U930" s="31"/>
      <c r="V930" s="31"/>
      <c r="W930" s="31"/>
      <c r="X930" s="31"/>
      <c r="Y930" s="31"/>
      <c r="Z930" s="31"/>
      <c r="AA930" s="31"/>
      <c r="AB930" s="31"/>
      <c r="AC930" s="31"/>
      <c r="AD930" s="31"/>
      <c r="AE930" s="31"/>
      <c r="AF930" s="31"/>
      <c r="AG930" s="31"/>
    </row>
    <row r="931">
      <c r="A931" s="31"/>
      <c r="B931" s="31"/>
      <c r="C931" s="31"/>
      <c r="D931" s="31"/>
      <c r="E931" s="31"/>
      <c r="F931" s="31"/>
      <c r="G931" s="31"/>
      <c r="H931" s="31"/>
      <c r="I931" s="31"/>
      <c r="J931" s="31"/>
      <c r="K931" s="31"/>
      <c r="L931" s="31"/>
      <c r="M931" s="31"/>
      <c r="N931" s="31"/>
      <c r="O931" s="31"/>
      <c r="P931" s="31"/>
      <c r="Q931" s="31"/>
      <c r="R931" s="31"/>
      <c r="S931" s="31"/>
      <c r="T931" s="31"/>
      <c r="U931" s="31"/>
      <c r="V931" s="31"/>
      <c r="W931" s="31"/>
      <c r="X931" s="31"/>
      <c r="Y931" s="31"/>
      <c r="Z931" s="31"/>
      <c r="AA931" s="31"/>
      <c r="AB931" s="31"/>
      <c r="AC931" s="31"/>
      <c r="AD931" s="31"/>
      <c r="AE931" s="31"/>
      <c r="AF931" s="31"/>
      <c r="AG931" s="31"/>
    </row>
    <row r="932">
      <c r="A932" s="31"/>
      <c r="B932" s="31"/>
      <c r="C932" s="31"/>
      <c r="D932" s="31"/>
      <c r="E932" s="31"/>
      <c r="F932" s="31"/>
      <c r="G932" s="31"/>
      <c r="H932" s="31"/>
      <c r="I932" s="31"/>
      <c r="J932" s="31"/>
      <c r="K932" s="31"/>
      <c r="L932" s="31"/>
      <c r="M932" s="31"/>
      <c r="N932" s="31"/>
      <c r="O932" s="31"/>
      <c r="P932" s="31"/>
      <c r="Q932" s="31"/>
      <c r="R932" s="31"/>
      <c r="S932" s="31"/>
      <c r="T932" s="31"/>
      <c r="U932" s="31"/>
      <c r="V932" s="31"/>
      <c r="W932" s="31"/>
      <c r="X932" s="31"/>
      <c r="Y932" s="31"/>
      <c r="Z932" s="31"/>
      <c r="AA932" s="31"/>
      <c r="AB932" s="31"/>
      <c r="AC932" s="31"/>
      <c r="AD932" s="31"/>
      <c r="AE932" s="31"/>
      <c r="AF932" s="31"/>
      <c r="AG932" s="31"/>
    </row>
    <row r="933">
      <c r="A933" s="31"/>
      <c r="B933" s="31"/>
      <c r="C933" s="31"/>
      <c r="D933" s="31"/>
      <c r="E933" s="31"/>
      <c r="F933" s="31"/>
      <c r="G933" s="31"/>
      <c r="H933" s="31"/>
      <c r="I933" s="31"/>
      <c r="J933" s="31"/>
      <c r="K933" s="31"/>
      <c r="L933" s="31"/>
      <c r="M933" s="31"/>
      <c r="N933" s="31"/>
      <c r="O933" s="31"/>
      <c r="P933" s="31"/>
      <c r="Q933" s="31"/>
      <c r="R933" s="31"/>
      <c r="S933" s="31"/>
      <c r="T933" s="31"/>
      <c r="U933" s="31"/>
      <c r="V933" s="31"/>
      <c r="W933" s="31"/>
      <c r="X933" s="31"/>
      <c r="Y933" s="31"/>
      <c r="Z933" s="31"/>
      <c r="AA933" s="31"/>
      <c r="AB933" s="31"/>
      <c r="AC933" s="31"/>
      <c r="AD933" s="31"/>
      <c r="AE933" s="31"/>
      <c r="AF933" s="31"/>
      <c r="AG933" s="31"/>
    </row>
    <row r="934">
      <c r="A934" s="31"/>
      <c r="B934" s="31"/>
      <c r="C934" s="31"/>
      <c r="D934" s="31"/>
      <c r="E934" s="31"/>
      <c r="F934" s="31"/>
      <c r="G934" s="31"/>
      <c r="H934" s="31"/>
      <c r="I934" s="31"/>
      <c r="J934" s="31"/>
      <c r="K934" s="31"/>
      <c r="L934" s="31"/>
      <c r="M934" s="31"/>
      <c r="N934" s="31"/>
      <c r="O934" s="31"/>
      <c r="P934" s="31"/>
      <c r="Q934" s="31"/>
      <c r="R934" s="31"/>
      <c r="S934" s="31"/>
      <c r="T934" s="31"/>
      <c r="U934" s="31"/>
      <c r="V934" s="31"/>
      <c r="W934" s="31"/>
      <c r="X934" s="31"/>
      <c r="Y934" s="31"/>
      <c r="Z934" s="31"/>
      <c r="AA934" s="31"/>
      <c r="AB934" s="31"/>
      <c r="AC934" s="31"/>
      <c r="AD934" s="31"/>
      <c r="AE934" s="31"/>
      <c r="AF934" s="31"/>
      <c r="AG934" s="31"/>
    </row>
    <row r="935">
      <c r="A935" s="31"/>
      <c r="B935" s="31"/>
      <c r="C935" s="31"/>
      <c r="D935" s="31"/>
      <c r="E935" s="31"/>
      <c r="F935" s="31"/>
      <c r="G935" s="31"/>
      <c r="H935" s="31"/>
      <c r="I935" s="31"/>
      <c r="J935" s="31"/>
      <c r="K935" s="31"/>
      <c r="L935" s="31"/>
      <c r="M935" s="31"/>
      <c r="N935" s="31"/>
      <c r="O935" s="31"/>
      <c r="P935" s="31"/>
      <c r="Q935" s="31"/>
      <c r="R935" s="31"/>
      <c r="S935" s="31"/>
      <c r="T935" s="31"/>
      <c r="U935" s="31"/>
      <c r="V935" s="31"/>
      <c r="W935" s="31"/>
      <c r="X935" s="31"/>
      <c r="Y935" s="31"/>
      <c r="Z935" s="31"/>
      <c r="AA935" s="31"/>
      <c r="AB935" s="31"/>
      <c r="AC935" s="31"/>
      <c r="AD935" s="31"/>
      <c r="AE935" s="31"/>
      <c r="AF935" s="31"/>
      <c r="AG935" s="31"/>
    </row>
    <row r="936">
      <c r="A936" s="31"/>
      <c r="B936" s="31"/>
      <c r="C936" s="31"/>
      <c r="D936" s="31"/>
      <c r="E936" s="31"/>
      <c r="F936" s="31"/>
      <c r="G936" s="31"/>
      <c r="H936" s="31"/>
      <c r="I936" s="31"/>
      <c r="J936" s="31"/>
      <c r="K936" s="31"/>
      <c r="L936" s="31"/>
      <c r="M936" s="31"/>
      <c r="N936" s="31"/>
      <c r="O936" s="31"/>
      <c r="P936" s="31"/>
      <c r="Q936" s="31"/>
      <c r="R936" s="31"/>
      <c r="S936" s="31"/>
      <c r="T936" s="31"/>
      <c r="U936" s="31"/>
      <c r="V936" s="31"/>
      <c r="W936" s="31"/>
      <c r="X936" s="31"/>
      <c r="Y936" s="31"/>
      <c r="Z936" s="31"/>
      <c r="AA936" s="31"/>
      <c r="AB936" s="31"/>
      <c r="AC936" s="31"/>
      <c r="AD936" s="31"/>
      <c r="AE936" s="31"/>
      <c r="AF936" s="31"/>
      <c r="AG936" s="31"/>
    </row>
    <row r="937">
      <c r="A937" s="31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  <c r="AA937" s="31"/>
      <c r="AB937" s="31"/>
      <c r="AC937" s="31"/>
      <c r="AD937" s="31"/>
      <c r="AE937" s="31"/>
      <c r="AF937" s="31"/>
      <c r="AG937" s="31"/>
    </row>
    <row r="938">
      <c r="A938" s="31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  <c r="AA938" s="31"/>
      <c r="AB938" s="31"/>
      <c r="AC938" s="31"/>
      <c r="AD938" s="31"/>
      <c r="AE938" s="31"/>
      <c r="AF938" s="31"/>
      <c r="AG938" s="31"/>
    </row>
    <row r="939">
      <c r="A939" s="31"/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  <c r="AA939" s="31"/>
      <c r="AB939" s="31"/>
      <c r="AC939" s="31"/>
      <c r="AD939" s="31"/>
      <c r="AE939" s="31"/>
      <c r="AF939" s="31"/>
      <c r="AG939" s="31"/>
    </row>
    <row r="940">
      <c r="A940" s="31"/>
      <c r="B940" s="31"/>
      <c r="C940" s="31"/>
      <c r="D940" s="31"/>
      <c r="E940" s="31"/>
      <c r="F940" s="31"/>
      <c r="G940" s="31"/>
      <c r="H940" s="31"/>
      <c r="I940" s="31"/>
      <c r="J940" s="31"/>
      <c r="K940" s="31"/>
      <c r="L940" s="31"/>
      <c r="M940" s="31"/>
      <c r="N940" s="31"/>
      <c r="O940" s="31"/>
      <c r="P940" s="31"/>
      <c r="Q940" s="31"/>
      <c r="R940" s="31"/>
      <c r="S940" s="31"/>
      <c r="T940" s="31"/>
      <c r="U940" s="31"/>
      <c r="V940" s="31"/>
      <c r="W940" s="31"/>
      <c r="X940" s="31"/>
      <c r="Y940" s="31"/>
      <c r="Z940" s="31"/>
      <c r="AA940" s="31"/>
      <c r="AB940" s="31"/>
      <c r="AC940" s="31"/>
      <c r="AD940" s="31"/>
      <c r="AE940" s="31"/>
      <c r="AF940" s="31"/>
      <c r="AG940" s="31"/>
    </row>
    <row r="941">
      <c r="A941" s="31"/>
      <c r="B941" s="31"/>
      <c r="C941" s="31"/>
      <c r="D941" s="31"/>
      <c r="E941" s="31"/>
      <c r="F941" s="31"/>
      <c r="G941" s="31"/>
      <c r="H941" s="31"/>
      <c r="I941" s="31"/>
      <c r="J941" s="31"/>
      <c r="K941" s="31"/>
      <c r="L941" s="31"/>
      <c r="M941" s="31"/>
      <c r="N941" s="31"/>
      <c r="O941" s="31"/>
      <c r="P941" s="31"/>
      <c r="Q941" s="31"/>
      <c r="R941" s="31"/>
      <c r="S941" s="31"/>
      <c r="T941" s="31"/>
      <c r="U941" s="31"/>
      <c r="V941" s="31"/>
      <c r="W941" s="31"/>
      <c r="X941" s="31"/>
      <c r="Y941" s="31"/>
      <c r="Z941" s="31"/>
      <c r="AA941" s="31"/>
      <c r="AB941" s="31"/>
      <c r="AC941" s="31"/>
      <c r="AD941" s="31"/>
      <c r="AE941" s="31"/>
      <c r="AF941" s="31"/>
      <c r="AG941" s="31"/>
    </row>
    <row r="942">
      <c r="A942" s="31"/>
      <c r="B942" s="31"/>
      <c r="C942" s="31"/>
      <c r="D942" s="31"/>
      <c r="E942" s="31"/>
      <c r="F942" s="31"/>
      <c r="G942" s="31"/>
      <c r="H942" s="31"/>
      <c r="I942" s="31"/>
      <c r="J942" s="31"/>
      <c r="K942" s="31"/>
      <c r="L942" s="31"/>
      <c r="M942" s="31"/>
      <c r="N942" s="31"/>
      <c r="O942" s="31"/>
      <c r="P942" s="31"/>
      <c r="Q942" s="31"/>
      <c r="R942" s="31"/>
      <c r="S942" s="31"/>
      <c r="T942" s="31"/>
      <c r="U942" s="31"/>
      <c r="V942" s="31"/>
      <c r="W942" s="31"/>
      <c r="X942" s="31"/>
      <c r="Y942" s="31"/>
      <c r="Z942" s="31"/>
      <c r="AA942" s="31"/>
      <c r="AB942" s="31"/>
      <c r="AC942" s="31"/>
      <c r="AD942" s="31"/>
      <c r="AE942" s="31"/>
      <c r="AF942" s="31"/>
      <c r="AG942" s="31"/>
    </row>
    <row r="943">
      <c r="A943" s="31"/>
      <c r="B943" s="31"/>
      <c r="C943" s="31"/>
      <c r="D943" s="31"/>
      <c r="E943" s="31"/>
      <c r="F943" s="31"/>
      <c r="G943" s="31"/>
      <c r="H943" s="31"/>
      <c r="I943" s="31"/>
      <c r="J943" s="31"/>
      <c r="K943" s="31"/>
      <c r="L943" s="31"/>
      <c r="M943" s="31"/>
      <c r="N943" s="31"/>
      <c r="O943" s="31"/>
      <c r="P943" s="31"/>
      <c r="Q943" s="31"/>
      <c r="R943" s="31"/>
      <c r="S943" s="31"/>
      <c r="T943" s="31"/>
      <c r="U943" s="31"/>
      <c r="V943" s="31"/>
      <c r="W943" s="31"/>
      <c r="X943" s="31"/>
      <c r="Y943" s="31"/>
      <c r="Z943" s="31"/>
      <c r="AA943" s="31"/>
      <c r="AB943" s="31"/>
      <c r="AC943" s="31"/>
      <c r="AD943" s="31"/>
      <c r="AE943" s="31"/>
      <c r="AF943" s="31"/>
      <c r="AG943" s="31"/>
    </row>
    <row r="944">
      <c r="A944" s="31"/>
      <c r="B944" s="31"/>
      <c r="C944" s="31"/>
      <c r="D944" s="31"/>
      <c r="E944" s="31"/>
      <c r="F944" s="31"/>
      <c r="G944" s="31"/>
      <c r="H944" s="31"/>
      <c r="I944" s="31"/>
      <c r="J944" s="31"/>
      <c r="K944" s="31"/>
      <c r="L944" s="31"/>
      <c r="M944" s="31"/>
      <c r="N944" s="31"/>
      <c r="O944" s="31"/>
      <c r="P944" s="31"/>
      <c r="Q944" s="31"/>
      <c r="R944" s="31"/>
      <c r="S944" s="31"/>
      <c r="T944" s="31"/>
      <c r="U944" s="31"/>
      <c r="V944" s="31"/>
      <c r="W944" s="31"/>
      <c r="X944" s="31"/>
      <c r="Y944" s="31"/>
      <c r="Z944" s="31"/>
      <c r="AA944" s="31"/>
      <c r="AB944" s="31"/>
      <c r="AC944" s="31"/>
      <c r="AD944" s="31"/>
      <c r="AE944" s="31"/>
      <c r="AF944" s="31"/>
      <c r="AG944" s="31"/>
    </row>
    <row r="945">
      <c r="A945" s="31"/>
      <c r="B945" s="31"/>
      <c r="C945" s="31"/>
      <c r="D945" s="31"/>
      <c r="E945" s="31"/>
      <c r="F945" s="31"/>
      <c r="G945" s="31"/>
      <c r="H945" s="31"/>
      <c r="I945" s="31"/>
      <c r="J945" s="31"/>
      <c r="K945" s="31"/>
      <c r="L945" s="31"/>
      <c r="M945" s="31"/>
      <c r="N945" s="31"/>
      <c r="O945" s="31"/>
      <c r="P945" s="31"/>
      <c r="Q945" s="31"/>
      <c r="R945" s="31"/>
      <c r="S945" s="31"/>
      <c r="T945" s="31"/>
      <c r="U945" s="31"/>
      <c r="V945" s="31"/>
      <c r="W945" s="31"/>
      <c r="X945" s="31"/>
      <c r="Y945" s="31"/>
      <c r="Z945" s="31"/>
      <c r="AA945" s="31"/>
      <c r="AB945" s="31"/>
      <c r="AC945" s="31"/>
      <c r="AD945" s="31"/>
      <c r="AE945" s="31"/>
      <c r="AF945" s="31"/>
      <c r="AG945" s="31"/>
    </row>
    <row r="946">
      <c r="A946" s="31"/>
      <c r="B946" s="31"/>
      <c r="C946" s="31"/>
      <c r="D946" s="31"/>
      <c r="E946" s="31"/>
      <c r="F946" s="31"/>
      <c r="G946" s="31"/>
      <c r="H946" s="31"/>
      <c r="I946" s="31"/>
      <c r="J946" s="31"/>
      <c r="K946" s="31"/>
      <c r="L946" s="31"/>
      <c r="M946" s="31"/>
      <c r="N946" s="31"/>
      <c r="O946" s="31"/>
      <c r="P946" s="31"/>
      <c r="Q946" s="31"/>
      <c r="R946" s="31"/>
      <c r="S946" s="31"/>
      <c r="T946" s="31"/>
      <c r="U946" s="31"/>
      <c r="V946" s="31"/>
      <c r="W946" s="31"/>
      <c r="X946" s="31"/>
      <c r="Y946" s="31"/>
      <c r="Z946" s="31"/>
      <c r="AA946" s="31"/>
      <c r="AB946" s="31"/>
      <c r="AC946" s="31"/>
      <c r="AD946" s="31"/>
      <c r="AE946" s="31"/>
      <c r="AF946" s="31"/>
      <c r="AG946" s="31"/>
    </row>
    <row r="947">
      <c r="A947" s="31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  <c r="AA947" s="31"/>
      <c r="AB947" s="31"/>
      <c r="AC947" s="31"/>
      <c r="AD947" s="31"/>
      <c r="AE947" s="31"/>
      <c r="AF947" s="31"/>
      <c r="AG947" s="31"/>
    </row>
    <row r="948">
      <c r="A948" s="31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  <c r="AA948" s="31"/>
      <c r="AB948" s="31"/>
      <c r="AC948" s="31"/>
      <c r="AD948" s="31"/>
      <c r="AE948" s="31"/>
      <c r="AF948" s="31"/>
      <c r="AG948" s="31"/>
    </row>
    <row r="949">
      <c r="A949" s="31"/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  <c r="AA949" s="31"/>
      <c r="AB949" s="31"/>
      <c r="AC949" s="31"/>
      <c r="AD949" s="31"/>
      <c r="AE949" s="31"/>
      <c r="AF949" s="31"/>
      <c r="AG949" s="31"/>
    </row>
    <row r="950">
      <c r="A950" s="31"/>
      <c r="B950" s="31"/>
      <c r="C950" s="31"/>
      <c r="D950" s="31"/>
      <c r="E950" s="31"/>
      <c r="F950" s="31"/>
      <c r="G950" s="31"/>
      <c r="H950" s="31"/>
      <c r="I950" s="31"/>
      <c r="J950" s="31"/>
      <c r="K950" s="31"/>
      <c r="L950" s="31"/>
      <c r="M950" s="31"/>
      <c r="N950" s="31"/>
      <c r="O950" s="31"/>
      <c r="P950" s="31"/>
      <c r="Q950" s="31"/>
      <c r="R950" s="31"/>
      <c r="S950" s="31"/>
      <c r="T950" s="31"/>
      <c r="U950" s="31"/>
      <c r="V950" s="31"/>
      <c r="W950" s="31"/>
      <c r="X950" s="31"/>
      <c r="Y950" s="31"/>
      <c r="Z950" s="31"/>
      <c r="AA950" s="31"/>
      <c r="AB950" s="31"/>
      <c r="AC950" s="31"/>
      <c r="AD950" s="31"/>
      <c r="AE950" s="31"/>
      <c r="AF950" s="31"/>
      <c r="AG950" s="31"/>
    </row>
    <row r="951">
      <c r="A951" s="31"/>
      <c r="B951" s="31"/>
      <c r="C951" s="31"/>
      <c r="D951" s="31"/>
      <c r="E951" s="31"/>
      <c r="F951" s="31"/>
      <c r="G951" s="31"/>
      <c r="H951" s="31"/>
      <c r="I951" s="31"/>
      <c r="J951" s="31"/>
      <c r="K951" s="31"/>
      <c r="L951" s="31"/>
      <c r="M951" s="31"/>
      <c r="N951" s="31"/>
      <c r="O951" s="31"/>
      <c r="P951" s="31"/>
      <c r="Q951" s="31"/>
      <c r="R951" s="31"/>
      <c r="S951" s="31"/>
      <c r="T951" s="31"/>
      <c r="U951" s="31"/>
      <c r="V951" s="31"/>
      <c r="W951" s="31"/>
      <c r="X951" s="31"/>
      <c r="Y951" s="31"/>
      <c r="Z951" s="31"/>
      <c r="AA951" s="31"/>
      <c r="AB951" s="31"/>
      <c r="AC951" s="31"/>
      <c r="AD951" s="31"/>
      <c r="AE951" s="31"/>
      <c r="AF951" s="31"/>
      <c r="AG951" s="31"/>
    </row>
    <row r="952">
      <c r="A952" s="31"/>
      <c r="B952" s="31"/>
      <c r="C952" s="31"/>
      <c r="D952" s="31"/>
      <c r="E952" s="31"/>
      <c r="F952" s="31"/>
      <c r="G952" s="31"/>
      <c r="H952" s="31"/>
      <c r="I952" s="31"/>
      <c r="J952" s="31"/>
      <c r="K952" s="31"/>
      <c r="L952" s="31"/>
      <c r="M952" s="31"/>
      <c r="N952" s="31"/>
      <c r="O952" s="31"/>
      <c r="P952" s="31"/>
      <c r="Q952" s="31"/>
      <c r="R952" s="31"/>
      <c r="S952" s="31"/>
      <c r="T952" s="31"/>
      <c r="U952" s="31"/>
      <c r="V952" s="31"/>
      <c r="W952" s="31"/>
      <c r="X952" s="31"/>
      <c r="Y952" s="31"/>
      <c r="Z952" s="31"/>
      <c r="AA952" s="31"/>
      <c r="AB952" s="31"/>
      <c r="AC952" s="31"/>
      <c r="AD952" s="31"/>
      <c r="AE952" s="31"/>
      <c r="AF952" s="31"/>
      <c r="AG952" s="31"/>
    </row>
    <row r="953">
      <c r="A953" s="31"/>
      <c r="B953" s="31"/>
      <c r="C953" s="31"/>
      <c r="D953" s="31"/>
      <c r="E953" s="31"/>
      <c r="F953" s="31"/>
      <c r="G953" s="31"/>
      <c r="H953" s="31"/>
      <c r="I953" s="31"/>
      <c r="J953" s="31"/>
      <c r="K953" s="31"/>
      <c r="L953" s="31"/>
      <c r="M953" s="31"/>
      <c r="N953" s="31"/>
      <c r="O953" s="31"/>
      <c r="P953" s="31"/>
      <c r="Q953" s="31"/>
      <c r="R953" s="31"/>
      <c r="S953" s="31"/>
      <c r="T953" s="31"/>
      <c r="U953" s="31"/>
      <c r="V953" s="31"/>
      <c r="W953" s="31"/>
      <c r="X953" s="31"/>
      <c r="Y953" s="31"/>
      <c r="Z953" s="31"/>
      <c r="AA953" s="31"/>
      <c r="AB953" s="31"/>
      <c r="AC953" s="31"/>
      <c r="AD953" s="31"/>
      <c r="AE953" s="31"/>
      <c r="AF953" s="31"/>
      <c r="AG953" s="31"/>
    </row>
    <row r="954">
      <c r="A954" s="31"/>
      <c r="B954" s="31"/>
      <c r="C954" s="31"/>
      <c r="D954" s="31"/>
      <c r="E954" s="31"/>
      <c r="F954" s="31"/>
      <c r="G954" s="31"/>
      <c r="H954" s="31"/>
      <c r="I954" s="31"/>
      <c r="J954" s="31"/>
      <c r="K954" s="31"/>
      <c r="L954" s="31"/>
      <c r="M954" s="31"/>
      <c r="N954" s="31"/>
      <c r="O954" s="31"/>
      <c r="P954" s="31"/>
      <c r="Q954" s="31"/>
      <c r="R954" s="31"/>
      <c r="S954" s="31"/>
      <c r="T954" s="31"/>
      <c r="U954" s="31"/>
      <c r="V954" s="31"/>
      <c r="W954" s="31"/>
      <c r="X954" s="31"/>
      <c r="Y954" s="31"/>
      <c r="Z954" s="31"/>
      <c r="AA954" s="31"/>
      <c r="AB954" s="31"/>
      <c r="AC954" s="31"/>
      <c r="AD954" s="31"/>
      <c r="AE954" s="31"/>
      <c r="AF954" s="31"/>
      <c r="AG954" s="31"/>
    </row>
    <row r="955">
      <c r="A955" s="31"/>
      <c r="B955" s="31"/>
      <c r="C955" s="31"/>
      <c r="D955" s="31"/>
      <c r="E955" s="31"/>
      <c r="F955" s="31"/>
      <c r="G955" s="31"/>
      <c r="H955" s="31"/>
      <c r="I955" s="31"/>
      <c r="J955" s="31"/>
      <c r="K955" s="31"/>
      <c r="L955" s="31"/>
      <c r="M955" s="31"/>
      <c r="N955" s="31"/>
      <c r="O955" s="31"/>
      <c r="P955" s="31"/>
      <c r="Q955" s="31"/>
      <c r="R955" s="31"/>
      <c r="S955" s="31"/>
      <c r="T955" s="31"/>
      <c r="U955" s="31"/>
      <c r="V955" s="31"/>
      <c r="W955" s="31"/>
      <c r="X955" s="31"/>
      <c r="Y955" s="31"/>
      <c r="Z955" s="31"/>
      <c r="AA955" s="31"/>
      <c r="AB955" s="31"/>
      <c r="AC955" s="31"/>
      <c r="AD955" s="31"/>
      <c r="AE955" s="31"/>
      <c r="AF955" s="31"/>
      <c r="AG955" s="31"/>
    </row>
    <row r="956">
      <c r="A956" s="31"/>
      <c r="B956" s="31"/>
      <c r="C956" s="31"/>
      <c r="D956" s="31"/>
      <c r="E956" s="31"/>
      <c r="F956" s="31"/>
      <c r="G956" s="31"/>
      <c r="H956" s="31"/>
      <c r="I956" s="31"/>
      <c r="J956" s="31"/>
      <c r="K956" s="31"/>
      <c r="L956" s="31"/>
      <c r="M956" s="31"/>
      <c r="N956" s="31"/>
      <c r="O956" s="31"/>
      <c r="P956" s="31"/>
      <c r="Q956" s="31"/>
      <c r="R956" s="31"/>
      <c r="S956" s="31"/>
      <c r="T956" s="31"/>
      <c r="U956" s="31"/>
      <c r="V956" s="31"/>
      <c r="W956" s="31"/>
      <c r="X956" s="31"/>
      <c r="Y956" s="31"/>
      <c r="Z956" s="31"/>
      <c r="AA956" s="31"/>
      <c r="AB956" s="31"/>
      <c r="AC956" s="31"/>
      <c r="AD956" s="31"/>
      <c r="AE956" s="31"/>
      <c r="AF956" s="31"/>
      <c r="AG956" s="31"/>
    </row>
    <row r="957">
      <c r="A957" s="31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  <c r="AA957" s="31"/>
      <c r="AB957" s="31"/>
      <c r="AC957" s="31"/>
      <c r="AD957" s="31"/>
      <c r="AE957" s="31"/>
      <c r="AF957" s="31"/>
      <c r="AG957" s="31"/>
    </row>
    <row r="958">
      <c r="A958" s="31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  <c r="AA958" s="31"/>
      <c r="AB958" s="31"/>
      <c r="AC958" s="31"/>
      <c r="AD958" s="31"/>
      <c r="AE958" s="31"/>
      <c r="AF958" s="31"/>
      <c r="AG958" s="31"/>
    </row>
    <row r="959">
      <c r="A959" s="31"/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  <c r="AA959" s="31"/>
      <c r="AB959" s="31"/>
      <c r="AC959" s="31"/>
      <c r="AD959" s="31"/>
      <c r="AE959" s="31"/>
      <c r="AF959" s="31"/>
      <c r="AG959" s="31"/>
    </row>
    <row r="960">
      <c r="A960" s="31"/>
      <c r="B960" s="31"/>
      <c r="C960" s="31"/>
      <c r="D960" s="31"/>
      <c r="E960" s="31"/>
      <c r="F960" s="31"/>
      <c r="G960" s="31"/>
      <c r="H960" s="31"/>
      <c r="I960" s="31"/>
      <c r="J960" s="31"/>
      <c r="K960" s="31"/>
      <c r="L960" s="31"/>
      <c r="M960" s="31"/>
      <c r="N960" s="31"/>
      <c r="O960" s="31"/>
      <c r="P960" s="31"/>
      <c r="Q960" s="31"/>
      <c r="R960" s="31"/>
      <c r="S960" s="31"/>
      <c r="T960" s="31"/>
      <c r="U960" s="31"/>
      <c r="V960" s="31"/>
      <c r="W960" s="31"/>
      <c r="X960" s="31"/>
      <c r="Y960" s="31"/>
      <c r="Z960" s="31"/>
      <c r="AA960" s="31"/>
      <c r="AB960" s="31"/>
      <c r="AC960" s="31"/>
      <c r="AD960" s="31"/>
      <c r="AE960" s="31"/>
      <c r="AF960" s="31"/>
      <c r="AG960" s="31"/>
    </row>
    <row r="961">
      <c r="A961" s="31"/>
      <c r="B961" s="31"/>
      <c r="C961" s="31"/>
      <c r="D961" s="31"/>
      <c r="E961" s="31"/>
      <c r="F961" s="31"/>
      <c r="G961" s="31"/>
      <c r="H961" s="31"/>
      <c r="I961" s="31"/>
      <c r="J961" s="31"/>
      <c r="K961" s="31"/>
      <c r="L961" s="31"/>
      <c r="M961" s="31"/>
      <c r="N961" s="31"/>
      <c r="O961" s="31"/>
      <c r="P961" s="31"/>
      <c r="Q961" s="31"/>
      <c r="R961" s="31"/>
      <c r="S961" s="31"/>
      <c r="T961" s="31"/>
      <c r="U961" s="31"/>
      <c r="V961" s="31"/>
      <c r="W961" s="31"/>
      <c r="X961" s="31"/>
      <c r="Y961" s="31"/>
      <c r="Z961" s="31"/>
      <c r="AA961" s="31"/>
      <c r="AB961" s="31"/>
      <c r="AC961" s="31"/>
      <c r="AD961" s="31"/>
      <c r="AE961" s="31"/>
      <c r="AF961" s="31"/>
      <c r="AG961" s="31"/>
    </row>
    <row r="962">
      <c r="A962" s="31"/>
      <c r="B962" s="31"/>
      <c r="C962" s="31"/>
      <c r="D962" s="31"/>
      <c r="E962" s="31"/>
      <c r="F962" s="31"/>
      <c r="G962" s="31"/>
      <c r="H962" s="31"/>
      <c r="I962" s="31"/>
      <c r="J962" s="31"/>
      <c r="K962" s="31"/>
      <c r="L962" s="31"/>
      <c r="M962" s="31"/>
      <c r="N962" s="31"/>
      <c r="O962" s="31"/>
      <c r="P962" s="31"/>
      <c r="Q962" s="31"/>
      <c r="R962" s="31"/>
      <c r="S962" s="31"/>
      <c r="T962" s="31"/>
      <c r="U962" s="31"/>
      <c r="V962" s="31"/>
      <c r="W962" s="31"/>
      <c r="X962" s="31"/>
      <c r="Y962" s="31"/>
      <c r="Z962" s="31"/>
      <c r="AA962" s="31"/>
      <c r="AB962" s="31"/>
      <c r="AC962" s="31"/>
      <c r="AD962" s="31"/>
      <c r="AE962" s="31"/>
      <c r="AF962" s="31"/>
      <c r="AG962" s="31"/>
    </row>
    <row r="963">
      <c r="A963" s="31"/>
      <c r="B963" s="31"/>
      <c r="C963" s="31"/>
      <c r="D963" s="31"/>
      <c r="E963" s="31"/>
      <c r="F963" s="31"/>
      <c r="G963" s="31"/>
      <c r="H963" s="31"/>
      <c r="I963" s="31"/>
      <c r="J963" s="31"/>
      <c r="K963" s="31"/>
      <c r="L963" s="31"/>
      <c r="M963" s="31"/>
      <c r="N963" s="31"/>
      <c r="O963" s="31"/>
      <c r="P963" s="31"/>
      <c r="Q963" s="31"/>
      <c r="R963" s="31"/>
      <c r="S963" s="31"/>
      <c r="T963" s="31"/>
      <c r="U963" s="31"/>
      <c r="V963" s="31"/>
      <c r="W963" s="31"/>
      <c r="X963" s="31"/>
      <c r="Y963" s="31"/>
      <c r="Z963" s="31"/>
      <c r="AA963" s="31"/>
      <c r="AB963" s="31"/>
      <c r="AC963" s="31"/>
      <c r="AD963" s="31"/>
      <c r="AE963" s="31"/>
      <c r="AF963" s="31"/>
      <c r="AG963" s="31"/>
    </row>
    <row r="964">
      <c r="A964" s="31"/>
      <c r="B964" s="31"/>
      <c r="C964" s="31"/>
      <c r="D964" s="31"/>
      <c r="E964" s="31"/>
      <c r="F964" s="31"/>
      <c r="G964" s="31"/>
      <c r="H964" s="31"/>
      <c r="I964" s="31"/>
      <c r="J964" s="31"/>
      <c r="K964" s="31"/>
      <c r="L964" s="31"/>
      <c r="M964" s="31"/>
      <c r="N964" s="31"/>
      <c r="O964" s="31"/>
      <c r="P964" s="31"/>
      <c r="Q964" s="31"/>
      <c r="R964" s="31"/>
      <c r="S964" s="31"/>
      <c r="T964" s="31"/>
      <c r="U964" s="31"/>
      <c r="V964" s="31"/>
      <c r="W964" s="31"/>
      <c r="X964" s="31"/>
      <c r="Y964" s="31"/>
      <c r="Z964" s="31"/>
      <c r="AA964" s="31"/>
      <c r="AB964" s="31"/>
      <c r="AC964" s="31"/>
      <c r="AD964" s="31"/>
      <c r="AE964" s="31"/>
      <c r="AF964" s="31"/>
      <c r="AG964" s="31"/>
    </row>
    <row r="965">
      <c r="A965" s="31"/>
      <c r="B965" s="31"/>
      <c r="C965" s="31"/>
      <c r="D965" s="31"/>
      <c r="E965" s="31"/>
      <c r="F965" s="31"/>
      <c r="G965" s="31"/>
      <c r="H965" s="31"/>
      <c r="I965" s="31"/>
      <c r="J965" s="31"/>
      <c r="K965" s="31"/>
      <c r="L965" s="31"/>
      <c r="M965" s="31"/>
      <c r="N965" s="31"/>
      <c r="O965" s="31"/>
      <c r="P965" s="31"/>
      <c r="Q965" s="31"/>
      <c r="R965" s="31"/>
      <c r="S965" s="31"/>
      <c r="T965" s="31"/>
      <c r="U965" s="31"/>
      <c r="V965" s="31"/>
      <c r="W965" s="31"/>
      <c r="X965" s="31"/>
      <c r="Y965" s="31"/>
      <c r="Z965" s="31"/>
      <c r="AA965" s="31"/>
      <c r="AB965" s="31"/>
      <c r="AC965" s="31"/>
      <c r="AD965" s="31"/>
      <c r="AE965" s="31"/>
      <c r="AF965" s="31"/>
      <c r="AG965" s="31"/>
    </row>
    <row r="966">
      <c r="A966" s="31"/>
      <c r="B966" s="31"/>
      <c r="C966" s="31"/>
      <c r="D966" s="31"/>
      <c r="E966" s="31"/>
      <c r="F966" s="31"/>
      <c r="G966" s="31"/>
      <c r="H966" s="31"/>
      <c r="I966" s="31"/>
      <c r="J966" s="31"/>
      <c r="K966" s="31"/>
      <c r="L966" s="31"/>
      <c r="M966" s="31"/>
      <c r="N966" s="31"/>
      <c r="O966" s="31"/>
      <c r="P966" s="31"/>
      <c r="Q966" s="31"/>
      <c r="R966" s="31"/>
      <c r="S966" s="31"/>
      <c r="T966" s="31"/>
      <c r="U966" s="31"/>
      <c r="V966" s="31"/>
      <c r="W966" s="31"/>
      <c r="X966" s="31"/>
      <c r="Y966" s="31"/>
      <c r="Z966" s="31"/>
      <c r="AA966" s="31"/>
      <c r="AB966" s="31"/>
      <c r="AC966" s="31"/>
      <c r="AD966" s="31"/>
      <c r="AE966" s="31"/>
      <c r="AF966" s="31"/>
      <c r="AG966" s="31"/>
    </row>
    <row r="967">
      <c r="A967" s="31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  <c r="AA967" s="31"/>
      <c r="AB967" s="31"/>
      <c r="AC967" s="31"/>
      <c r="AD967" s="31"/>
      <c r="AE967" s="31"/>
      <c r="AF967" s="31"/>
      <c r="AG967" s="31"/>
    </row>
    <row r="968">
      <c r="A968" s="31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  <c r="AA968" s="31"/>
      <c r="AB968" s="31"/>
      <c r="AC968" s="31"/>
      <c r="AD968" s="31"/>
      <c r="AE968" s="31"/>
      <c r="AF968" s="31"/>
      <c r="AG968" s="31"/>
    </row>
    <row r="969">
      <c r="A969" s="31"/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  <c r="AA969" s="31"/>
      <c r="AB969" s="31"/>
      <c r="AC969" s="31"/>
      <c r="AD969" s="31"/>
      <c r="AE969" s="31"/>
      <c r="AF969" s="31"/>
      <c r="AG969" s="31"/>
    </row>
    <row r="970">
      <c r="A970" s="31"/>
      <c r="B970" s="31"/>
      <c r="C970" s="31"/>
      <c r="D970" s="31"/>
      <c r="E970" s="31"/>
      <c r="F970" s="31"/>
      <c r="G970" s="31"/>
      <c r="H970" s="31"/>
      <c r="I970" s="31"/>
      <c r="J970" s="31"/>
      <c r="K970" s="31"/>
      <c r="L970" s="31"/>
      <c r="M970" s="31"/>
      <c r="N970" s="31"/>
      <c r="O970" s="31"/>
      <c r="P970" s="31"/>
      <c r="Q970" s="31"/>
      <c r="R970" s="31"/>
      <c r="S970" s="31"/>
      <c r="T970" s="31"/>
      <c r="U970" s="31"/>
      <c r="V970" s="31"/>
      <c r="W970" s="31"/>
      <c r="X970" s="31"/>
      <c r="Y970" s="31"/>
      <c r="Z970" s="31"/>
      <c r="AA970" s="31"/>
      <c r="AB970" s="31"/>
      <c r="AC970" s="31"/>
      <c r="AD970" s="31"/>
      <c r="AE970" s="31"/>
      <c r="AF970" s="31"/>
      <c r="AG970" s="31"/>
    </row>
    <row r="971">
      <c r="A971" s="31"/>
      <c r="B971" s="31"/>
      <c r="C971" s="31"/>
      <c r="D971" s="31"/>
      <c r="E971" s="31"/>
      <c r="F971" s="31"/>
      <c r="G971" s="31"/>
      <c r="H971" s="31"/>
      <c r="I971" s="31"/>
      <c r="J971" s="31"/>
      <c r="K971" s="31"/>
      <c r="L971" s="31"/>
      <c r="M971" s="31"/>
      <c r="N971" s="31"/>
      <c r="O971" s="31"/>
      <c r="P971" s="31"/>
      <c r="Q971" s="31"/>
      <c r="R971" s="31"/>
      <c r="S971" s="31"/>
      <c r="T971" s="31"/>
      <c r="U971" s="31"/>
      <c r="V971" s="31"/>
      <c r="W971" s="31"/>
      <c r="X971" s="31"/>
      <c r="Y971" s="31"/>
      <c r="Z971" s="31"/>
      <c r="AA971" s="31"/>
      <c r="AB971" s="31"/>
      <c r="AC971" s="31"/>
      <c r="AD971" s="31"/>
      <c r="AE971" s="31"/>
      <c r="AF971" s="31"/>
      <c r="AG971" s="31"/>
    </row>
    <row r="972">
      <c r="A972" s="31"/>
      <c r="B972" s="31"/>
      <c r="C972" s="31"/>
      <c r="D972" s="31"/>
      <c r="E972" s="31"/>
      <c r="F972" s="31"/>
      <c r="G972" s="31"/>
      <c r="H972" s="31"/>
      <c r="I972" s="31"/>
      <c r="J972" s="31"/>
      <c r="K972" s="31"/>
      <c r="L972" s="31"/>
      <c r="M972" s="31"/>
      <c r="N972" s="31"/>
      <c r="O972" s="31"/>
      <c r="P972" s="31"/>
      <c r="Q972" s="31"/>
      <c r="R972" s="31"/>
      <c r="S972" s="31"/>
      <c r="T972" s="31"/>
      <c r="U972" s="31"/>
      <c r="V972" s="31"/>
      <c r="W972" s="31"/>
      <c r="X972" s="31"/>
      <c r="Y972" s="31"/>
      <c r="Z972" s="31"/>
      <c r="AA972" s="31"/>
      <c r="AB972" s="31"/>
      <c r="AC972" s="31"/>
      <c r="AD972" s="31"/>
      <c r="AE972" s="31"/>
      <c r="AF972" s="31"/>
      <c r="AG972" s="31"/>
    </row>
    <row r="973">
      <c r="A973" s="31"/>
      <c r="B973" s="31"/>
      <c r="C973" s="31"/>
      <c r="D973" s="31"/>
      <c r="E973" s="31"/>
      <c r="F973" s="31"/>
      <c r="G973" s="31"/>
      <c r="H973" s="31"/>
      <c r="I973" s="31"/>
      <c r="J973" s="31"/>
      <c r="K973" s="31"/>
      <c r="L973" s="31"/>
      <c r="M973" s="31"/>
      <c r="N973" s="31"/>
      <c r="O973" s="31"/>
      <c r="P973" s="31"/>
      <c r="Q973" s="31"/>
      <c r="R973" s="31"/>
      <c r="S973" s="31"/>
      <c r="T973" s="31"/>
      <c r="U973" s="31"/>
      <c r="V973" s="31"/>
      <c r="W973" s="31"/>
      <c r="X973" s="31"/>
      <c r="Y973" s="31"/>
      <c r="Z973" s="31"/>
      <c r="AA973" s="31"/>
      <c r="AB973" s="31"/>
      <c r="AC973" s="31"/>
      <c r="AD973" s="31"/>
      <c r="AE973" s="31"/>
      <c r="AF973" s="31"/>
      <c r="AG973" s="31"/>
    </row>
    <row r="974">
      <c r="A974" s="31"/>
      <c r="B974" s="31"/>
      <c r="C974" s="31"/>
      <c r="D974" s="31"/>
      <c r="E974" s="31"/>
      <c r="F974" s="31"/>
      <c r="G974" s="31"/>
      <c r="H974" s="31"/>
      <c r="I974" s="31"/>
      <c r="J974" s="31"/>
      <c r="K974" s="31"/>
      <c r="L974" s="31"/>
      <c r="M974" s="31"/>
      <c r="N974" s="31"/>
      <c r="O974" s="31"/>
      <c r="P974" s="31"/>
      <c r="Q974" s="31"/>
      <c r="R974" s="31"/>
      <c r="S974" s="31"/>
      <c r="T974" s="31"/>
      <c r="U974" s="31"/>
      <c r="V974" s="31"/>
      <c r="W974" s="31"/>
      <c r="X974" s="31"/>
      <c r="Y974" s="31"/>
      <c r="Z974" s="31"/>
      <c r="AA974" s="31"/>
      <c r="AB974" s="31"/>
      <c r="AC974" s="31"/>
      <c r="AD974" s="31"/>
      <c r="AE974" s="31"/>
      <c r="AF974" s="31"/>
      <c r="AG974" s="31"/>
    </row>
    <row r="975">
      <c r="A975" s="31"/>
      <c r="B975" s="31"/>
      <c r="C975" s="31"/>
      <c r="D975" s="31"/>
      <c r="E975" s="31"/>
      <c r="F975" s="31"/>
      <c r="G975" s="31"/>
      <c r="H975" s="31"/>
      <c r="I975" s="31"/>
      <c r="J975" s="31"/>
      <c r="K975" s="31"/>
      <c r="L975" s="31"/>
      <c r="M975" s="31"/>
      <c r="N975" s="31"/>
      <c r="O975" s="31"/>
      <c r="P975" s="31"/>
      <c r="Q975" s="31"/>
      <c r="R975" s="31"/>
      <c r="S975" s="31"/>
      <c r="T975" s="31"/>
      <c r="U975" s="31"/>
      <c r="V975" s="31"/>
      <c r="W975" s="31"/>
      <c r="X975" s="31"/>
      <c r="Y975" s="31"/>
      <c r="Z975" s="31"/>
      <c r="AA975" s="31"/>
      <c r="AB975" s="31"/>
      <c r="AC975" s="31"/>
      <c r="AD975" s="31"/>
      <c r="AE975" s="31"/>
      <c r="AF975" s="31"/>
      <c r="AG975" s="31"/>
    </row>
    <row r="976">
      <c r="A976" s="31"/>
      <c r="B976" s="31"/>
      <c r="C976" s="31"/>
      <c r="D976" s="31"/>
      <c r="E976" s="31"/>
      <c r="F976" s="31"/>
      <c r="G976" s="31"/>
      <c r="H976" s="31"/>
      <c r="I976" s="31"/>
      <c r="J976" s="31"/>
      <c r="K976" s="31"/>
      <c r="L976" s="31"/>
      <c r="M976" s="31"/>
      <c r="N976" s="31"/>
      <c r="O976" s="31"/>
      <c r="P976" s="31"/>
      <c r="Q976" s="31"/>
      <c r="R976" s="31"/>
      <c r="S976" s="31"/>
      <c r="T976" s="31"/>
      <c r="U976" s="31"/>
      <c r="V976" s="31"/>
      <c r="W976" s="31"/>
      <c r="X976" s="31"/>
      <c r="Y976" s="31"/>
      <c r="Z976" s="31"/>
      <c r="AA976" s="31"/>
      <c r="AB976" s="31"/>
      <c r="AC976" s="31"/>
      <c r="AD976" s="31"/>
      <c r="AE976" s="31"/>
      <c r="AF976" s="31"/>
      <c r="AG976" s="31"/>
    </row>
    <row r="977">
      <c r="A977" s="31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  <c r="AA977" s="31"/>
      <c r="AB977" s="31"/>
      <c r="AC977" s="31"/>
      <c r="AD977" s="31"/>
      <c r="AE977" s="31"/>
      <c r="AF977" s="31"/>
      <c r="AG977" s="31"/>
    </row>
    <row r="978">
      <c r="A978" s="31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  <c r="AA978" s="31"/>
      <c r="AB978" s="31"/>
      <c r="AC978" s="31"/>
      <c r="AD978" s="31"/>
      <c r="AE978" s="31"/>
      <c r="AF978" s="31"/>
      <c r="AG978" s="31"/>
    </row>
    <row r="979">
      <c r="A979" s="31"/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  <c r="AA979" s="31"/>
      <c r="AB979" s="31"/>
      <c r="AC979" s="31"/>
      <c r="AD979" s="31"/>
      <c r="AE979" s="31"/>
      <c r="AF979" s="31"/>
      <c r="AG979" s="31"/>
    </row>
    <row r="980">
      <c r="A980" s="31"/>
      <c r="B980" s="31"/>
      <c r="C980" s="31"/>
      <c r="D980" s="31"/>
      <c r="E980" s="31"/>
      <c r="F980" s="31"/>
      <c r="G980" s="31"/>
      <c r="H980" s="31"/>
      <c r="I980" s="31"/>
      <c r="J980" s="31"/>
      <c r="K980" s="31"/>
      <c r="L980" s="31"/>
      <c r="M980" s="31"/>
      <c r="N980" s="31"/>
      <c r="O980" s="31"/>
      <c r="P980" s="31"/>
      <c r="Q980" s="31"/>
      <c r="R980" s="31"/>
      <c r="S980" s="31"/>
      <c r="T980" s="31"/>
      <c r="U980" s="31"/>
      <c r="V980" s="31"/>
      <c r="W980" s="31"/>
      <c r="X980" s="31"/>
      <c r="Y980" s="31"/>
      <c r="Z980" s="31"/>
      <c r="AA980" s="31"/>
      <c r="AB980" s="31"/>
      <c r="AC980" s="31"/>
      <c r="AD980" s="31"/>
      <c r="AE980" s="31"/>
      <c r="AF980" s="31"/>
      <c r="AG980" s="31"/>
    </row>
    <row r="981">
      <c r="A981" s="31"/>
      <c r="B981" s="31"/>
      <c r="C981" s="31"/>
      <c r="D981" s="31"/>
      <c r="E981" s="31"/>
      <c r="F981" s="31"/>
      <c r="G981" s="31"/>
      <c r="H981" s="31"/>
      <c r="I981" s="31"/>
      <c r="J981" s="31"/>
      <c r="K981" s="31"/>
      <c r="L981" s="31"/>
      <c r="M981" s="31"/>
      <c r="N981" s="31"/>
      <c r="O981" s="31"/>
      <c r="P981" s="31"/>
      <c r="Q981" s="31"/>
      <c r="R981" s="31"/>
      <c r="S981" s="31"/>
      <c r="T981" s="31"/>
      <c r="U981" s="31"/>
      <c r="V981" s="31"/>
      <c r="W981" s="31"/>
      <c r="X981" s="31"/>
      <c r="Y981" s="31"/>
      <c r="Z981" s="31"/>
      <c r="AA981" s="31"/>
      <c r="AB981" s="31"/>
      <c r="AC981" s="31"/>
      <c r="AD981" s="31"/>
      <c r="AE981" s="31"/>
      <c r="AF981" s="31"/>
      <c r="AG981" s="31"/>
    </row>
    <row r="982">
      <c r="A982" s="31"/>
      <c r="B982" s="31"/>
      <c r="C982" s="31"/>
      <c r="D982" s="31"/>
      <c r="E982" s="31"/>
      <c r="F982" s="31"/>
      <c r="G982" s="31"/>
      <c r="H982" s="31"/>
      <c r="I982" s="31"/>
      <c r="J982" s="31"/>
      <c r="K982" s="31"/>
      <c r="L982" s="31"/>
      <c r="M982" s="31"/>
      <c r="N982" s="31"/>
      <c r="O982" s="31"/>
      <c r="P982" s="31"/>
      <c r="Q982" s="31"/>
      <c r="R982" s="31"/>
      <c r="S982" s="31"/>
      <c r="T982" s="31"/>
      <c r="U982" s="31"/>
      <c r="V982" s="31"/>
      <c r="W982" s="31"/>
      <c r="X982" s="31"/>
      <c r="Y982" s="31"/>
      <c r="Z982" s="31"/>
      <c r="AA982" s="31"/>
      <c r="AB982" s="31"/>
      <c r="AC982" s="31"/>
      <c r="AD982" s="31"/>
      <c r="AE982" s="31"/>
      <c r="AF982" s="31"/>
      <c r="AG982" s="31"/>
    </row>
    <row r="983">
      <c r="A983" s="31"/>
      <c r="B983" s="31"/>
      <c r="C983" s="31"/>
      <c r="D983" s="31"/>
      <c r="E983" s="31"/>
      <c r="F983" s="31"/>
      <c r="G983" s="31"/>
      <c r="H983" s="31"/>
      <c r="I983" s="31"/>
      <c r="J983" s="31"/>
      <c r="K983" s="31"/>
      <c r="L983" s="31"/>
      <c r="M983" s="31"/>
      <c r="N983" s="31"/>
      <c r="O983" s="31"/>
      <c r="P983" s="31"/>
      <c r="Q983" s="31"/>
      <c r="R983" s="31"/>
      <c r="S983" s="31"/>
      <c r="T983" s="31"/>
      <c r="U983" s="31"/>
      <c r="V983" s="31"/>
      <c r="W983" s="31"/>
      <c r="X983" s="31"/>
      <c r="Y983" s="31"/>
      <c r="Z983" s="31"/>
      <c r="AA983" s="31"/>
      <c r="AB983" s="31"/>
      <c r="AC983" s="31"/>
      <c r="AD983" s="31"/>
      <c r="AE983" s="31"/>
      <c r="AF983" s="31"/>
      <c r="AG983" s="31"/>
    </row>
    <row r="984">
      <c r="A984" s="31"/>
      <c r="B984" s="31"/>
      <c r="C984" s="31"/>
      <c r="D984" s="31"/>
      <c r="E984" s="31"/>
      <c r="F984" s="31"/>
      <c r="G984" s="31"/>
      <c r="H984" s="31"/>
      <c r="I984" s="31"/>
      <c r="J984" s="31"/>
      <c r="K984" s="31"/>
      <c r="L984" s="31"/>
      <c r="M984" s="31"/>
      <c r="N984" s="31"/>
      <c r="O984" s="31"/>
      <c r="P984" s="31"/>
      <c r="Q984" s="31"/>
      <c r="R984" s="31"/>
      <c r="S984" s="31"/>
      <c r="T984" s="31"/>
      <c r="U984" s="31"/>
      <c r="V984" s="31"/>
      <c r="W984" s="31"/>
      <c r="X984" s="31"/>
      <c r="Y984" s="31"/>
      <c r="Z984" s="31"/>
      <c r="AA984" s="31"/>
      <c r="AB984" s="31"/>
      <c r="AC984" s="31"/>
      <c r="AD984" s="31"/>
      <c r="AE984" s="31"/>
      <c r="AF984" s="31"/>
      <c r="AG984" s="31"/>
    </row>
    <row r="985">
      <c r="A985" s="31"/>
      <c r="B985" s="31"/>
      <c r="C985" s="31"/>
      <c r="D985" s="31"/>
      <c r="E985" s="31"/>
      <c r="F985" s="31"/>
      <c r="G985" s="31"/>
      <c r="H985" s="31"/>
      <c r="I985" s="31"/>
      <c r="J985" s="31"/>
      <c r="K985" s="31"/>
      <c r="L985" s="31"/>
      <c r="M985" s="31"/>
      <c r="N985" s="31"/>
      <c r="O985" s="31"/>
      <c r="P985" s="31"/>
      <c r="Q985" s="31"/>
      <c r="R985" s="31"/>
      <c r="S985" s="31"/>
      <c r="T985" s="31"/>
      <c r="U985" s="31"/>
      <c r="V985" s="31"/>
      <c r="W985" s="31"/>
      <c r="X985" s="31"/>
      <c r="Y985" s="31"/>
      <c r="Z985" s="31"/>
      <c r="AA985" s="31"/>
      <c r="AB985" s="31"/>
      <c r="AC985" s="31"/>
      <c r="AD985" s="31"/>
      <c r="AE985" s="31"/>
      <c r="AF985" s="31"/>
      <c r="AG985" s="31"/>
    </row>
    <row r="986">
      <c r="A986" s="31"/>
      <c r="B986" s="31"/>
      <c r="C986" s="31"/>
      <c r="D986" s="31"/>
      <c r="E986" s="31"/>
      <c r="F986" s="31"/>
      <c r="G986" s="31"/>
      <c r="H986" s="31"/>
      <c r="I986" s="31"/>
      <c r="J986" s="31"/>
      <c r="K986" s="31"/>
      <c r="L986" s="31"/>
      <c r="M986" s="31"/>
      <c r="N986" s="31"/>
      <c r="O986" s="31"/>
      <c r="P986" s="31"/>
      <c r="Q986" s="31"/>
      <c r="R986" s="31"/>
      <c r="S986" s="31"/>
      <c r="T986" s="31"/>
      <c r="U986" s="31"/>
      <c r="V986" s="31"/>
      <c r="W986" s="31"/>
      <c r="X986" s="31"/>
      <c r="Y986" s="31"/>
      <c r="Z986" s="31"/>
      <c r="AA986" s="31"/>
      <c r="AB986" s="31"/>
      <c r="AC986" s="31"/>
      <c r="AD986" s="31"/>
      <c r="AE986" s="31"/>
      <c r="AF986" s="31"/>
      <c r="AG986" s="31"/>
    </row>
    <row r="987">
      <c r="A987" s="31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  <c r="AA987" s="31"/>
      <c r="AB987" s="31"/>
      <c r="AC987" s="31"/>
      <c r="AD987" s="31"/>
      <c r="AE987" s="31"/>
      <c r="AF987" s="31"/>
      <c r="AG987" s="31"/>
    </row>
    <row r="988">
      <c r="A988" s="31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  <c r="AA988" s="31"/>
      <c r="AB988" s="31"/>
      <c r="AC988" s="31"/>
      <c r="AD988" s="31"/>
      <c r="AE988" s="31"/>
      <c r="AF988" s="31"/>
      <c r="AG988" s="31"/>
    </row>
    <row r="989">
      <c r="A989" s="31"/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  <c r="AA989" s="31"/>
      <c r="AB989" s="31"/>
      <c r="AC989" s="31"/>
      <c r="AD989" s="31"/>
      <c r="AE989" s="31"/>
      <c r="AF989" s="31"/>
      <c r="AG989" s="31"/>
    </row>
    <row r="990">
      <c r="A990" s="31"/>
      <c r="B990" s="31"/>
      <c r="C990" s="31"/>
      <c r="D990" s="31"/>
      <c r="E990" s="31"/>
      <c r="F990" s="31"/>
      <c r="G990" s="31"/>
      <c r="H990" s="31"/>
      <c r="I990" s="31"/>
      <c r="J990" s="31"/>
      <c r="K990" s="31"/>
      <c r="L990" s="31"/>
      <c r="M990" s="31"/>
      <c r="N990" s="31"/>
      <c r="O990" s="31"/>
      <c r="P990" s="31"/>
      <c r="Q990" s="31"/>
      <c r="R990" s="31"/>
      <c r="S990" s="31"/>
      <c r="T990" s="31"/>
      <c r="U990" s="31"/>
      <c r="V990" s="31"/>
      <c r="W990" s="31"/>
      <c r="X990" s="31"/>
      <c r="Y990" s="31"/>
      <c r="Z990" s="31"/>
      <c r="AA990" s="31"/>
      <c r="AB990" s="31"/>
      <c r="AC990" s="31"/>
      <c r="AD990" s="31"/>
      <c r="AE990" s="31"/>
      <c r="AF990" s="31"/>
      <c r="AG990" s="31"/>
    </row>
    <row r="991">
      <c r="A991" s="31"/>
      <c r="B991" s="31"/>
      <c r="C991" s="31"/>
      <c r="D991" s="31"/>
      <c r="E991" s="31"/>
      <c r="F991" s="31"/>
      <c r="G991" s="31"/>
      <c r="H991" s="31"/>
      <c r="I991" s="31"/>
      <c r="J991" s="31"/>
      <c r="K991" s="31"/>
      <c r="L991" s="31"/>
      <c r="M991" s="31"/>
      <c r="N991" s="31"/>
      <c r="O991" s="31"/>
      <c r="P991" s="31"/>
      <c r="Q991" s="31"/>
      <c r="R991" s="31"/>
      <c r="S991" s="31"/>
      <c r="T991" s="31"/>
      <c r="U991" s="31"/>
      <c r="V991" s="31"/>
      <c r="W991" s="31"/>
      <c r="X991" s="31"/>
      <c r="Y991" s="31"/>
      <c r="Z991" s="31"/>
      <c r="AA991" s="31"/>
      <c r="AB991" s="31"/>
      <c r="AC991" s="31"/>
      <c r="AD991" s="31"/>
      <c r="AE991" s="31"/>
      <c r="AF991" s="31"/>
      <c r="AG991" s="31"/>
    </row>
    <row r="992">
      <c r="A992" s="31"/>
      <c r="B992" s="31"/>
      <c r="C992" s="31"/>
      <c r="D992" s="31"/>
      <c r="E992" s="31"/>
      <c r="F992" s="31"/>
      <c r="G992" s="31"/>
      <c r="H992" s="31"/>
      <c r="I992" s="31"/>
      <c r="J992" s="31"/>
      <c r="K992" s="31"/>
      <c r="L992" s="31"/>
      <c r="M992" s="31"/>
      <c r="N992" s="31"/>
      <c r="O992" s="31"/>
      <c r="P992" s="31"/>
      <c r="Q992" s="31"/>
      <c r="R992" s="31"/>
      <c r="S992" s="31"/>
      <c r="T992" s="31"/>
      <c r="U992" s="31"/>
      <c r="V992" s="31"/>
      <c r="W992" s="31"/>
      <c r="X992" s="31"/>
      <c r="Y992" s="31"/>
      <c r="Z992" s="31"/>
      <c r="AA992" s="31"/>
      <c r="AB992" s="31"/>
      <c r="AC992" s="31"/>
      <c r="AD992" s="31"/>
      <c r="AE992" s="31"/>
      <c r="AF992" s="31"/>
      <c r="AG992" s="31"/>
    </row>
    <row r="993">
      <c r="A993" s="31"/>
      <c r="B993" s="31"/>
      <c r="C993" s="31"/>
      <c r="D993" s="31"/>
      <c r="E993" s="31"/>
      <c r="F993" s="31"/>
      <c r="G993" s="31"/>
      <c r="H993" s="31"/>
      <c r="I993" s="31"/>
      <c r="J993" s="31"/>
      <c r="K993" s="31"/>
      <c r="L993" s="31"/>
      <c r="M993" s="31"/>
      <c r="N993" s="31"/>
      <c r="O993" s="31"/>
      <c r="P993" s="31"/>
      <c r="Q993" s="31"/>
      <c r="R993" s="31"/>
      <c r="S993" s="31"/>
      <c r="T993" s="31"/>
      <c r="U993" s="31"/>
      <c r="V993" s="31"/>
      <c r="W993" s="31"/>
      <c r="X993" s="31"/>
      <c r="Y993" s="31"/>
      <c r="Z993" s="31"/>
      <c r="AA993" s="31"/>
      <c r="AB993" s="31"/>
      <c r="AC993" s="31"/>
      <c r="AD993" s="31"/>
      <c r="AE993" s="31"/>
      <c r="AF993" s="31"/>
      <c r="AG993" s="31"/>
    </row>
    <row r="994">
      <c r="A994" s="31"/>
      <c r="B994" s="31"/>
      <c r="C994" s="31"/>
      <c r="D994" s="31"/>
      <c r="E994" s="31"/>
      <c r="F994" s="31"/>
      <c r="G994" s="31"/>
      <c r="H994" s="31"/>
      <c r="I994" s="31"/>
      <c r="J994" s="31"/>
      <c r="K994" s="31"/>
      <c r="L994" s="31"/>
      <c r="M994" s="31"/>
      <c r="N994" s="31"/>
      <c r="O994" s="31"/>
      <c r="P994" s="31"/>
      <c r="Q994" s="31"/>
      <c r="R994" s="31"/>
      <c r="S994" s="31"/>
      <c r="T994" s="31"/>
      <c r="U994" s="31"/>
      <c r="V994" s="31"/>
      <c r="W994" s="31"/>
      <c r="X994" s="31"/>
      <c r="Y994" s="31"/>
      <c r="Z994" s="31"/>
      <c r="AA994" s="31"/>
      <c r="AB994" s="31"/>
      <c r="AC994" s="31"/>
      <c r="AD994" s="31"/>
      <c r="AE994" s="31"/>
      <c r="AF994" s="31"/>
      <c r="AG994" s="31"/>
    </row>
    <row r="995">
      <c r="A995" s="31"/>
      <c r="B995" s="31"/>
      <c r="C995" s="31"/>
      <c r="D995" s="31"/>
      <c r="E995" s="31"/>
      <c r="F995" s="31"/>
      <c r="G995" s="31"/>
      <c r="H995" s="31"/>
      <c r="I995" s="31"/>
      <c r="J995" s="31"/>
      <c r="K995" s="31"/>
      <c r="L995" s="31"/>
      <c r="M995" s="31"/>
      <c r="N995" s="31"/>
      <c r="O995" s="31"/>
      <c r="P995" s="31"/>
      <c r="Q995" s="31"/>
      <c r="R995" s="31"/>
      <c r="S995" s="31"/>
      <c r="T995" s="31"/>
      <c r="U995" s="31"/>
      <c r="V995" s="31"/>
      <c r="W995" s="31"/>
      <c r="X995" s="31"/>
      <c r="Y995" s="31"/>
      <c r="Z995" s="31"/>
      <c r="AA995" s="31"/>
      <c r="AB995" s="31"/>
      <c r="AC995" s="31"/>
      <c r="AD995" s="31"/>
      <c r="AE995" s="31"/>
      <c r="AF995" s="31"/>
      <c r="AG995" s="31"/>
    </row>
    <row r="996">
      <c r="A996" s="31"/>
      <c r="B996" s="31"/>
      <c r="C996" s="31"/>
      <c r="D996" s="31"/>
      <c r="E996" s="31"/>
      <c r="F996" s="31"/>
      <c r="G996" s="31"/>
      <c r="H996" s="31"/>
      <c r="I996" s="31"/>
      <c r="J996" s="31"/>
      <c r="K996" s="31"/>
      <c r="L996" s="31"/>
      <c r="M996" s="31"/>
      <c r="N996" s="31"/>
      <c r="O996" s="31"/>
      <c r="P996" s="31"/>
      <c r="Q996" s="31"/>
      <c r="R996" s="31"/>
      <c r="S996" s="31"/>
      <c r="T996" s="31"/>
      <c r="U996" s="31"/>
      <c r="V996" s="31"/>
      <c r="W996" s="31"/>
      <c r="X996" s="31"/>
      <c r="Y996" s="31"/>
      <c r="Z996" s="31"/>
      <c r="AA996" s="31"/>
      <c r="AB996" s="31"/>
      <c r="AC996" s="31"/>
      <c r="AD996" s="31"/>
      <c r="AE996" s="31"/>
      <c r="AF996" s="31"/>
      <c r="AG996" s="31"/>
    </row>
    <row r="997">
      <c r="A997" s="31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  <c r="AA997" s="31"/>
      <c r="AB997" s="31"/>
      <c r="AC997" s="31"/>
      <c r="AD997" s="31"/>
      <c r="AE997" s="31"/>
      <c r="AF997" s="31"/>
      <c r="AG997" s="31"/>
    </row>
    <row r="998">
      <c r="A998" s="31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  <c r="AA998" s="31"/>
      <c r="AB998" s="31"/>
      <c r="AC998" s="31"/>
      <c r="AD998" s="31"/>
      <c r="AE998" s="31"/>
      <c r="AF998" s="31"/>
      <c r="AG998" s="31"/>
    </row>
    <row r="999">
      <c r="A999" s="31"/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  <c r="AA999" s="31"/>
      <c r="AB999" s="31"/>
      <c r="AC999" s="31"/>
      <c r="AD999" s="31"/>
      <c r="AE999" s="31"/>
      <c r="AF999" s="31"/>
      <c r="AG999" s="31"/>
    </row>
    <row r="1000">
      <c r="A1000" s="31"/>
      <c r="B1000" s="31"/>
      <c r="C1000" s="31"/>
      <c r="D1000" s="31"/>
      <c r="E1000" s="31"/>
      <c r="F1000" s="31"/>
      <c r="G1000" s="31"/>
      <c r="H1000" s="31"/>
      <c r="I1000" s="31"/>
      <c r="J1000" s="31"/>
      <c r="K1000" s="31"/>
      <c r="L1000" s="31"/>
      <c r="M1000" s="31"/>
      <c r="N1000" s="31"/>
      <c r="O1000" s="31"/>
      <c r="P1000" s="31"/>
      <c r="Q1000" s="31"/>
      <c r="R1000" s="31"/>
      <c r="S1000" s="31"/>
      <c r="T1000" s="31"/>
      <c r="U1000" s="31"/>
      <c r="V1000" s="31"/>
      <c r="W1000" s="31"/>
      <c r="X1000" s="31"/>
      <c r="Y1000" s="31"/>
      <c r="Z1000" s="31"/>
      <c r="AA1000" s="31"/>
      <c r="AB1000" s="31"/>
      <c r="AC1000" s="31"/>
      <c r="AD1000" s="31"/>
      <c r="AE1000" s="31"/>
      <c r="AF1000" s="31"/>
      <c r="AG1000" s="31"/>
    </row>
  </sheetData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4" max="4" width="20.71"/>
  </cols>
  <sheetData>
    <row r="1">
      <c r="A1" s="11" t="s">
        <v>511</v>
      </c>
      <c r="B1" s="11" t="s">
        <v>0</v>
      </c>
      <c r="C1" s="11" t="s">
        <v>3</v>
      </c>
      <c r="D1" s="11" t="s">
        <v>512</v>
      </c>
      <c r="E1" s="11" t="s">
        <v>513</v>
      </c>
      <c r="F1" s="11" t="s">
        <v>514</v>
      </c>
    </row>
    <row r="2">
      <c r="A2" s="11" t="s">
        <v>515</v>
      </c>
      <c r="B2" s="11" t="s">
        <v>36</v>
      </c>
      <c r="C2" s="11">
        <v>11800.0</v>
      </c>
      <c r="D2" s="11" t="s">
        <v>516</v>
      </c>
      <c r="E2" s="11">
        <v>85.1</v>
      </c>
      <c r="F2" s="11" t="s">
        <v>517</v>
      </c>
    </row>
    <row r="3">
      <c r="A3" s="11" t="s">
        <v>515</v>
      </c>
      <c r="B3" s="11" t="s">
        <v>60</v>
      </c>
      <c r="C3" s="11">
        <v>11500.0</v>
      </c>
      <c r="D3" s="11" t="s">
        <v>516</v>
      </c>
      <c r="E3" s="11">
        <v>77.316</v>
      </c>
      <c r="F3" s="11" t="s">
        <v>517</v>
      </c>
    </row>
    <row r="4">
      <c r="A4" s="11" t="s">
        <v>515</v>
      </c>
      <c r="B4" s="11" t="s">
        <v>94</v>
      </c>
      <c r="C4" s="11">
        <v>10700.0</v>
      </c>
      <c r="D4" s="11" t="s">
        <v>516</v>
      </c>
      <c r="E4" s="11">
        <v>79.975</v>
      </c>
      <c r="F4" s="11" t="s">
        <v>517</v>
      </c>
    </row>
    <row r="5">
      <c r="A5" s="11" t="s">
        <v>515</v>
      </c>
      <c r="B5" s="11" t="s">
        <v>311</v>
      </c>
      <c r="C5" s="11">
        <v>10500.0</v>
      </c>
      <c r="D5" s="11" t="s">
        <v>516</v>
      </c>
      <c r="E5" s="11">
        <v>78.132</v>
      </c>
      <c r="F5" s="11" t="s">
        <v>517</v>
      </c>
    </row>
    <row r="6">
      <c r="A6" s="11" t="s">
        <v>515</v>
      </c>
      <c r="B6" s="11" t="s">
        <v>93</v>
      </c>
      <c r="C6" s="11">
        <v>10300.0</v>
      </c>
      <c r="D6" s="11" t="s">
        <v>516</v>
      </c>
      <c r="E6" s="11">
        <v>72.861</v>
      </c>
      <c r="F6" s="11" t="s">
        <v>517</v>
      </c>
    </row>
    <row r="7">
      <c r="A7" s="11" t="s">
        <v>515</v>
      </c>
      <c r="B7" s="11" t="s">
        <v>41</v>
      </c>
      <c r="C7" s="11">
        <v>9900.0</v>
      </c>
      <c r="D7" s="11" t="s">
        <v>516</v>
      </c>
      <c r="E7" s="11">
        <v>83.167</v>
      </c>
      <c r="F7" s="11" t="s">
        <v>517</v>
      </c>
    </row>
    <row r="8">
      <c r="A8" s="11" t="s">
        <v>515</v>
      </c>
      <c r="B8" s="11" t="s">
        <v>80</v>
      </c>
      <c r="C8" s="11">
        <v>9600.0</v>
      </c>
      <c r="D8" s="11" t="s">
        <v>516</v>
      </c>
      <c r="E8" s="11">
        <v>68.719</v>
      </c>
      <c r="F8" s="11" t="s">
        <v>517</v>
      </c>
    </row>
    <row r="9">
      <c r="A9" s="11" t="s">
        <v>515</v>
      </c>
      <c r="B9" s="11" t="s">
        <v>54</v>
      </c>
      <c r="C9" s="11">
        <v>9400.0</v>
      </c>
      <c r="D9" s="11" t="s">
        <v>516</v>
      </c>
      <c r="E9" s="11">
        <v>66.071</v>
      </c>
      <c r="F9" s="11" t="s">
        <v>517</v>
      </c>
    </row>
    <row r="10">
      <c r="A10" s="11" t="s">
        <v>515</v>
      </c>
      <c r="B10" s="11" t="s">
        <v>33</v>
      </c>
      <c r="C10" s="11">
        <v>9200.0</v>
      </c>
      <c r="D10" s="11" t="s">
        <v>516</v>
      </c>
      <c r="E10" s="11">
        <v>72.667</v>
      </c>
      <c r="F10" s="11" t="s">
        <v>517</v>
      </c>
    </row>
    <row r="11">
      <c r="A11" s="11" t="s">
        <v>515</v>
      </c>
      <c r="B11" s="11" t="s">
        <v>213</v>
      </c>
      <c r="C11" s="11">
        <v>9100.0</v>
      </c>
      <c r="D11" s="11" t="s">
        <v>516</v>
      </c>
      <c r="E11" s="11">
        <v>66.079</v>
      </c>
      <c r="F11" s="11" t="s">
        <v>517</v>
      </c>
    </row>
    <row r="12">
      <c r="A12" s="11" t="s">
        <v>515</v>
      </c>
      <c r="B12" s="11" t="s">
        <v>55</v>
      </c>
      <c r="C12" s="11">
        <v>8900.0</v>
      </c>
      <c r="D12" s="11" t="s">
        <v>516</v>
      </c>
      <c r="E12" s="11">
        <v>68.447</v>
      </c>
      <c r="F12" s="11" t="s">
        <v>517</v>
      </c>
    </row>
    <row r="13">
      <c r="A13" s="11" t="s">
        <v>515</v>
      </c>
      <c r="B13" s="11" t="s">
        <v>45</v>
      </c>
      <c r="C13" s="11">
        <v>8800.0</v>
      </c>
      <c r="D13" s="11" t="s">
        <v>516</v>
      </c>
      <c r="E13" s="11">
        <v>69.6</v>
      </c>
      <c r="F13" s="11" t="s">
        <v>517</v>
      </c>
    </row>
    <row r="14">
      <c r="A14" s="11" t="s">
        <v>515</v>
      </c>
      <c r="B14" s="11" t="s">
        <v>47</v>
      </c>
      <c r="C14" s="11">
        <v>8700.0</v>
      </c>
      <c r="D14" s="11" t="s">
        <v>516</v>
      </c>
      <c r="E14" s="11">
        <v>75.321</v>
      </c>
      <c r="F14" s="11" t="s">
        <v>517</v>
      </c>
    </row>
    <row r="15">
      <c r="A15" s="11" t="s">
        <v>515</v>
      </c>
      <c r="B15" s="11" t="s">
        <v>287</v>
      </c>
      <c r="C15" s="11">
        <v>8600.0</v>
      </c>
      <c r="D15" s="11" t="s">
        <v>516</v>
      </c>
      <c r="E15" s="11">
        <v>74.75</v>
      </c>
      <c r="F15" s="11" t="s">
        <v>517</v>
      </c>
    </row>
    <row r="16">
      <c r="A16" s="11" t="s">
        <v>515</v>
      </c>
      <c r="B16" s="11" t="s">
        <v>53</v>
      </c>
      <c r="C16" s="11">
        <v>8500.0</v>
      </c>
      <c r="D16" s="11" t="s">
        <v>516</v>
      </c>
      <c r="E16" s="11">
        <v>69.684</v>
      </c>
      <c r="F16" s="11" t="s">
        <v>517</v>
      </c>
    </row>
    <row r="17">
      <c r="A17" s="11" t="s">
        <v>515</v>
      </c>
      <c r="B17" s="11" t="s">
        <v>102</v>
      </c>
      <c r="C17" s="11">
        <v>8400.0</v>
      </c>
      <c r="D17" s="11" t="s">
        <v>516</v>
      </c>
      <c r="E17" s="11">
        <v>61.825</v>
      </c>
      <c r="F17" s="11" t="s">
        <v>517</v>
      </c>
    </row>
    <row r="18">
      <c r="A18" s="11" t="s">
        <v>515</v>
      </c>
      <c r="B18" s="11" t="s">
        <v>59</v>
      </c>
      <c r="C18" s="11">
        <v>8300.0</v>
      </c>
      <c r="D18" s="11" t="s">
        <v>516</v>
      </c>
      <c r="E18" s="11">
        <v>59.119</v>
      </c>
      <c r="F18" s="11" t="s">
        <v>517</v>
      </c>
    </row>
    <row r="19">
      <c r="A19" s="11" t="s">
        <v>515</v>
      </c>
      <c r="B19" s="11" t="s">
        <v>88</v>
      </c>
      <c r="C19" s="11">
        <v>8200.0</v>
      </c>
      <c r="D19" s="11" t="s">
        <v>516</v>
      </c>
      <c r="E19" s="11">
        <v>70.636</v>
      </c>
      <c r="F19" s="11" t="s">
        <v>517</v>
      </c>
    </row>
    <row r="20">
      <c r="A20" s="11" t="s">
        <v>515</v>
      </c>
      <c r="B20" s="11" t="s">
        <v>61</v>
      </c>
      <c r="C20" s="11">
        <v>8100.0</v>
      </c>
      <c r="D20" s="11" t="s">
        <v>516</v>
      </c>
      <c r="E20" s="11">
        <v>64.818</v>
      </c>
      <c r="F20" s="11" t="s">
        <v>517</v>
      </c>
    </row>
    <row r="21">
      <c r="A21" s="11" t="s">
        <v>515</v>
      </c>
      <c r="B21" s="11" t="s">
        <v>97</v>
      </c>
      <c r="C21" s="11">
        <v>8000.0</v>
      </c>
      <c r="D21" s="11" t="s">
        <v>516</v>
      </c>
      <c r="E21" s="11">
        <v>63.889</v>
      </c>
      <c r="F21" s="11" t="s">
        <v>517</v>
      </c>
    </row>
    <row r="22">
      <c r="A22" s="11" t="s">
        <v>515</v>
      </c>
      <c r="B22" s="11" t="s">
        <v>64</v>
      </c>
      <c r="C22" s="11">
        <v>7900.0</v>
      </c>
      <c r="D22" s="11" t="s">
        <v>516</v>
      </c>
      <c r="E22" s="11">
        <v>56.125</v>
      </c>
      <c r="F22" s="11" t="s">
        <v>517</v>
      </c>
    </row>
    <row r="23">
      <c r="A23" s="11" t="s">
        <v>515</v>
      </c>
      <c r="B23" s="11" t="s">
        <v>142</v>
      </c>
      <c r="C23" s="11">
        <v>7800.0</v>
      </c>
      <c r="D23" s="11" t="s">
        <v>516</v>
      </c>
      <c r="E23" s="11">
        <v>65.31</v>
      </c>
      <c r="F23" s="11" t="s">
        <v>517</v>
      </c>
    </row>
    <row r="24">
      <c r="A24" s="11" t="s">
        <v>515</v>
      </c>
      <c r="B24" s="11" t="s">
        <v>278</v>
      </c>
      <c r="C24" s="11">
        <v>7800.0</v>
      </c>
      <c r="D24" s="11" t="s">
        <v>516</v>
      </c>
      <c r="E24" s="11">
        <v>71.773</v>
      </c>
      <c r="F24" s="11" t="s">
        <v>517</v>
      </c>
    </row>
    <row r="25">
      <c r="A25" s="11" t="s">
        <v>515</v>
      </c>
      <c r="B25" s="11" t="s">
        <v>118</v>
      </c>
      <c r="C25" s="11">
        <v>7700.0</v>
      </c>
      <c r="D25" s="11" t="s">
        <v>516</v>
      </c>
      <c r="E25" s="11">
        <v>67.952</v>
      </c>
      <c r="F25" s="11" t="s">
        <v>517</v>
      </c>
    </row>
    <row r="26">
      <c r="A26" s="11" t="s">
        <v>515</v>
      </c>
      <c r="B26" s="11" t="s">
        <v>134</v>
      </c>
      <c r="C26" s="11">
        <v>7700.0</v>
      </c>
      <c r="D26" s="11" t="s">
        <v>516</v>
      </c>
      <c r="E26" s="11">
        <v>64.619</v>
      </c>
      <c r="F26" s="11" t="s">
        <v>517</v>
      </c>
    </row>
    <row r="27">
      <c r="A27" s="11" t="s">
        <v>515</v>
      </c>
      <c r="B27" s="11" t="s">
        <v>145</v>
      </c>
      <c r="C27" s="11">
        <v>7600.0</v>
      </c>
      <c r="D27" s="11" t="s">
        <v>516</v>
      </c>
      <c r="E27" s="11">
        <v>70.98</v>
      </c>
      <c r="F27" s="11" t="s">
        <v>517</v>
      </c>
    </row>
    <row r="28">
      <c r="A28" s="11" t="s">
        <v>515</v>
      </c>
      <c r="B28" s="11" t="s">
        <v>119</v>
      </c>
      <c r="C28" s="11">
        <v>7600.0</v>
      </c>
      <c r="D28" s="11" t="s">
        <v>516</v>
      </c>
      <c r="E28" s="11">
        <v>57.524</v>
      </c>
      <c r="F28" s="11" t="s">
        <v>517</v>
      </c>
    </row>
    <row r="29">
      <c r="A29" s="11" t="s">
        <v>515</v>
      </c>
      <c r="B29" s="11" t="s">
        <v>49</v>
      </c>
      <c r="C29" s="11">
        <v>7600.0</v>
      </c>
      <c r="D29" s="11" t="s">
        <v>516</v>
      </c>
      <c r="E29" s="11">
        <v>60.917</v>
      </c>
      <c r="F29" s="11" t="s">
        <v>517</v>
      </c>
    </row>
    <row r="30">
      <c r="A30" s="11" t="s">
        <v>515</v>
      </c>
      <c r="B30" s="11" t="s">
        <v>126</v>
      </c>
      <c r="C30" s="11">
        <v>7600.0</v>
      </c>
      <c r="D30" s="11" t="s">
        <v>516</v>
      </c>
      <c r="E30" s="11">
        <v>64.725</v>
      </c>
      <c r="F30" s="11" t="s">
        <v>517</v>
      </c>
    </row>
    <row r="31">
      <c r="A31" s="11" t="s">
        <v>515</v>
      </c>
      <c r="B31" s="11" t="s">
        <v>167</v>
      </c>
      <c r="C31" s="11">
        <v>7600.0</v>
      </c>
      <c r="D31" s="11" t="s">
        <v>516</v>
      </c>
      <c r="E31" s="11">
        <v>52.381</v>
      </c>
      <c r="F31" s="11" t="s">
        <v>517</v>
      </c>
    </row>
    <row r="32">
      <c r="A32" s="11" t="s">
        <v>515</v>
      </c>
      <c r="B32" s="11" t="s">
        <v>14</v>
      </c>
      <c r="C32" s="11">
        <v>7500.0</v>
      </c>
      <c r="D32" s="11" t="s">
        <v>516</v>
      </c>
      <c r="E32" s="11">
        <v>63.625</v>
      </c>
      <c r="F32" s="11" t="s">
        <v>517</v>
      </c>
    </row>
    <row r="33">
      <c r="A33" s="11" t="s">
        <v>515</v>
      </c>
      <c r="B33" s="11" t="s">
        <v>89</v>
      </c>
      <c r="C33" s="11">
        <v>7500.0</v>
      </c>
      <c r="D33" s="11" t="s">
        <v>516</v>
      </c>
      <c r="E33" s="11">
        <v>57.25</v>
      </c>
      <c r="F33" s="11" t="s">
        <v>517</v>
      </c>
    </row>
    <row r="34">
      <c r="A34" s="11" t="s">
        <v>515</v>
      </c>
      <c r="B34" s="11" t="s">
        <v>314</v>
      </c>
      <c r="C34" s="11">
        <v>7500.0</v>
      </c>
      <c r="D34" s="11" t="s">
        <v>516</v>
      </c>
      <c r="E34" s="11">
        <v>60.455</v>
      </c>
      <c r="F34" s="11" t="s">
        <v>517</v>
      </c>
    </row>
    <row r="35">
      <c r="A35" s="11" t="s">
        <v>515</v>
      </c>
      <c r="B35" s="11" t="s">
        <v>153</v>
      </c>
      <c r="C35" s="11">
        <v>7500.0</v>
      </c>
      <c r="D35" s="11" t="s">
        <v>516</v>
      </c>
      <c r="E35" s="11">
        <v>62.237</v>
      </c>
      <c r="F35" s="11" t="s">
        <v>517</v>
      </c>
    </row>
    <row r="36">
      <c r="A36" s="11" t="s">
        <v>515</v>
      </c>
      <c r="B36" s="11" t="s">
        <v>277</v>
      </c>
      <c r="C36" s="11">
        <v>7500.0</v>
      </c>
      <c r="D36" s="11" t="s">
        <v>516</v>
      </c>
      <c r="E36" s="11">
        <v>57.159</v>
      </c>
      <c r="F36" s="11" t="s">
        <v>517</v>
      </c>
    </row>
    <row r="37">
      <c r="A37" s="11" t="s">
        <v>515</v>
      </c>
      <c r="B37" s="29" t="s">
        <v>86</v>
      </c>
      <c r="C37" s="11">
        <v>7500.0</v>
      </c>
      <c r="D37" s="11" t="s">
        <v>516</v>
      </c>
      <c r="E37" s="11">
        <v>35.208</v>
      </c>
      <c r="F37" s="11" t="s">
        <v>517</v>
      </c>
    </row>
    <row r="38">
      <c r="A38" s="11" t="s">
        <v>515</v>
      </c>
      <c r="B38" s="11" t="s">
        <v>301</v>
      </c>
      <c r="C38" s="11">
        <v>7400.0</v>
      </c>
      <c r="D38" s="11" t="s">
        <v>516</v>
      </c>
      <c r="E38" s="11">
        <v>62.947</v>
      </c>
      <c r="F38" s="11" t="s">
        <v>517</v>
      </c>
    </row>
    <row r="39">
      <c r="A39" s="11" t="s">
        <v>515</v>
      </c>
      <c r="B39" s="11" t="s">
        <v>146</v>
      </c>
      <c r="C39" s="11">
        <v>7400.0</v>
      </c>
      <c r="D39" s="11" t="s">
        <v>516</v>
      </c>
      <c r="E39" s="11">
        <v>63.909</v>
      </c>
      <c r="F39" s="11" t="s">
        <v>517</v>
      </c>
    </row>
    <row r="40">
      <c r="A40" s="11" t="s">
        <v>515</v>
      </c>
      <c r="B40" s="11" t="s">
        <v>66</v>
      </c>
      <c r="C40" s="11">
        <v>7400.0</v>
      </c>
      <c r="D40" s="11" t="s">
        <v>516</v>
      </c>
      <c r="E40" s="11">
        <v>55.225</v>
      </c>
      <c r="F40" s="11" t="s">
        <v>517</v>
      </c>
    </row>
    <row r="41">
      <c r="A41" s="11" t="s">
        <v>515</v>
      </c>
      <c r="B41" s="11" t="s">
        <v>76</v>
      </c>
      <c r="C41" s="11">
        <v>7400.0</v>
      </c>
      <c r="D41" s="11" t="s">
        <v>516</v>
      </c>
      <c r="E41" s="11">
        <v>51.395</v>
      </c>
      <c r="F41" s="11" t="s">
        <v>517</v>
      </c>
    </row>
    <row r="42">
      <c r="A42" s="11" t="s">
        <v>515</v>
      </c>
      <c r="B42" s="11" t="s">
        <v>74</v>
      </c>
      <c r="C42" s="11">
        <v>7400.0</v>
      </c>
      <c r="D42" s="11" t="s">
        <v>516</v>
      </c>
      <c r="E42" s="11">
        <v>58.364</v>
      </c>
      <c r="F42" s="11" t="s">
        <v>517</v>
      </c>
    </row>
    <row r="43">
      <c r="A43" s="11" t="s">
        <v>515</v>
      </c>
      <c r="B43" s="11" t="s">
        <v>316</v>
      </c>
      <c r="C43" s="11">
        <v>7400.0</v>
      </c>
      <c r="D43" s="11" t="s">
        <v>516</v>
      </c>
      <c r="E43" s="11">
        <v>61.0</v>
      </c>
      <c r="F43" s="11" t="s">
        <v>517</v>
      </c>
    </row>
    <row r="44">
      <c r="A44" s="11" t="s">
        <v>515</v>
      </c>
      <c r="B44" s="11" t="s">
        <v>101</v>
      </c>
      <c r="C44" s="11">
        <v>7300.0</v>
      </c>
      <c r="D44" s="11" t="s">
        <v>516</v>
      </c>
      <c r="E44" s="11">
        <v>63.975</v>
      </c>
      <c r="F44" s="11" t="s">
        <v>517</v>
      </c>
    </row>
    <row r="45">
      <c r="A45" s="11" t="s">
        <v>515</v>
      </c>
      <c r="B45" s="11" t="s">
        <v>84</v>
      </c>
      <c r="C45" s="11">
        <v>7300.0</v>
      </c>
      <c r="D45" s="11" t="s">
        <v>516</v>
      </c>
      <c r="E45" s="11">
        <v>59.261</v>
      </c>
      <c r="F45" s="11" t="s">
        <v>517</v>
      </c>
    </row>
    <row r="46">
      <c r="A46" s="11" t="s">
        <v>515</v>
      </c>
      <c r="B46" s="11" t="s">
        <v>196</v>
      </c>
      <c r="C46" s="11">
        <v>7300.0</v>
      </c>
      <c r="D46" s="11" t="s">
        <v>516</v>
      </c>
      <c r="E46" s="11">
        <v>55.619</v>
      </c>
      <c r="F46" s="11" t="s">
        <v>517</v>
      </c>
    </row>
    <row r="47">
      <c r="A47" s="11" t="s">
        <v>515</v>
      </c>
      <c r="B47" s="11" t="s">
        <v>215</v>
      </c>
      <c r="C47" s="11">
        <v>7300.0</v>
      </c>
      <c r="D47" s="11" t="s">
        <v>516</v>
      </c>
      <c r="E47" s="11">
        <v>61.0</v>
      </c>
      <c r="F47" s="11" t="s">
        <v>517</v>
      </c>
    </row>
    <row r="48">
      <c r="A48" s="11" t="s">
        <v>515</v>
      </c>
      <c r="B48" s="11" t="s">
        <v>143</v>
      </c>
      <c r="C48" s="11">
        <v>7300.0</v>
      </c>
      <c r="D48" s="11" t="s">
        <v>516</v>
      </c>
      <c r="E48" s="11">
        <v>53.917</v>
      </c>
      <c r="F48" s="11" t="s">
        <v>517</v>
      </c>
    </row>
    <row r="49">
      <c r="A49" s="11" t="s">
        <v>515</v>
      </c>
      <c r="B49" s="11" t="s">
        <v>209</v>
      </c>
      <c r="C49" s="11">
        <v>7200.0</v>
      </c>
      <c r="D49" s="11" t="s">
        <v>516</v>
      </c>
      <c r="E49" s="11">
        <v>68.119</v>
      </c>
      <c r="F49" s="11" t="s">
        <v>517</v>
      </c>
    </row>
    <row r="50">
      <c r="A50" s="11" t="s">
        <v>515</v>
      </c>
      <c r="B50" s="11" t="s">
        <v>117</v>
      </c>
      <c r="C50" s="11">
        <v>7200.0</v>
      </c>
      <c r="D50" s="11" t="s">
        <v>516</v>
      </c>
      <c r="E50" s="11">
        <v>59.975</v>
      </c>
      <c r="F50" s="11" t="s">
        <v>517</v>
      </c>
    </row>
    <row r="51">
      <c r="A51" s="11" t="s">
        <v>515</v>
      </c>
      <c r="B51" s="11" t="s">
        <v>289</v>
      </c>
      <c r="C51" s="11">
        <v>7200.0</v>
      </c>
      <c r="D51" s="11" t="s">
        <v>516</v>
      </c>
      <c r="E51" s="11">
        <v>47.82</v>
      </c>
      <c r="F51" s="11" t="s">
        <v>517</v>
      </c>
    </row>
    <row r="52">
      <c r="A52" s="11" t="s">
        <v>515</v>
      </c>
      <c r="B52" s="11" t="s">
        <v>256</v>
      </c>
      <c r="C52" s="11">
        <v>7200.0</v>
      </c>
      <c r="D52" s="11" t="s">
        <v>516</v>
      </c>
      <c r="E52" s="11">
        <v>49.444</v>
      </c>
      <c r="F52" s="11" t="s">
        <v>517</v>
      </c>
    </row>
    <row r="53">
      <c r="A53" s="11" t="s">
        <v>515</v>
      </c>
      <c r="B53" s="11" t="s">
        <v>285</v>
      </c>
      <c r="C53" s="11">
        <v>7200.0</v>
      </c>
      <c r="D53" s="11" t="s">
        <v>516</v>
      </c>
      <c r="E53" s="11">
        <v>54.727</v>
      </c>
      <c r="F53" s="11" t="s">
        <v>517</v>
      </c>
    </row>
    <row r="54">
      <c r="A54" s="11" t="s">
        <v>515</v>
      </c>
      <c r="B54" s="11" t="s">
        <v>67</v>
      </c>
      <c r="C54" s="11">
        <v>7100.0</v>
      </c>
      <c r="D54" s="11" t="s">
        <v>516</v>
      </c>
      <c r="E54" s="11">
        <v>62.342</v>
      </c>
      <c r="F54" s="11" t="s">
        <v>517</v>
      </c>
    </row>
    <row r="55">
      <c r="A55" s="11" t="s">
        <v>515</v>
      </c>
      <c r="B55" s="11" t="s">
        <v>290</v>
      </c>
      <c r="C55" s="11">
        <v>7100.0</v>
      </c>
      <c r="D55" s="11" t="s">
        <v>516</v>
      </c>
      <c r="E55" s="11">
        <v>58.136</v>
      </c>
      <c r="F55" s="11" t="s">
        <v>517</v>
      </c>
    </row>
    <row r="56">
      <c r="A56" s="11" t="s">
        <v>515</v>
      </c>
      <c r="B56" s="11" t="s">
        <v>286</v>
      </c>
      <c r="C56" s="11">
        <v>7100.0</v>
      </c>
      <c r="D56" s="11" t="s">
        <v>516</v>
      </c>
      <c r="E56" s="11">
        <v>62.813</v>
      </c>
      <c r="F56" s="11" t="s">
        <v>517</v>
      </c>
    </row>
    <row r="57">
      <c r="A57" s="11" t="s">
        <v>515</v>
      </c>
      <c r="B57" s="11" t="s">
        <v>98</v>
      </c>
      <c r="C57" s="11">
        <v>7100.0</v>
      </c>
      <c r="D57" s="11" t="s">
        <v>516</v>
      </c>
      <c r="E57" s="11">
        <v>49.5</v>
      </c>
      <c r="F57" s="11" t="s">
        <v>517</v>
      </c>
    </row>
    <row r="58">
      <c r="A58" s="11" t="s">
        <v>515</v>
      </c>
      <c r="B58" s="11" t="s">
        <v>293</v>
      </c>
      <c r="C58" s="11">
        <v>7100.0</v>
      </c>
      <c r="D58" s="11" t="s">
        <v>516</v>
      </c>
      <c r="E58" s="11">
        <v>56.48</v>
      </c>
      <c r="F58" s="11" t="s">
        <v>517</v>
      </c>
    </row>
    <row r="59">
      <c r="A59" s="11" t="s">
        <v>515</v>
      </c>
      <c r="B59" s="30" t="s">
        <v>262</v>
      </c>
      <c r="C59" s="11">
        <v>7100.0</v>
      </c>
      <c r="D59" s="11" t="s">
        <v>516</v>
      </c>
      <c r="E59" s="11">
        <v>61.875</v>
      </c>
      <c r="F59" s="11" t="s">
        <v>517</v>
      </c>
    </row>
    <row r="60">
      <c r="A60" s="11" t="s">
        <v>515</v>
      </c>
      <c r="B60" s="11" t="s">
        <v>90</v>
      </c>
      <c r="C60" s="11">
        <v>7000.0</v>
      </c>
      <c r="D60" s="11" t="s">
        <v>516</v>
      </c>
      <c r="E60" s="11">
        <v>63.159</v>
      </c>
      <c r="F60" s="11" t="s">
        <v>517</v>
      </c>
    </row>
    <row r="61">
      <c r="A61" s="11" t="s">
        <v>515</v>
      </c>
      <c r="B61" s="11" t="s">
        <v>307</v>
      </c>
      <c r="C61" s="11">
        <v>7000.0</v>
      </c>
      <c r="D61" s="11" t="s">
        <v>516</v>
      </c>
      <c r="E61" s="11">
        <v>52.7</v>
      </c>
      <c r="F61" s="11" t="s">
        <v>517</v>
      </c>
    </row>
    <row r="62">
      <c r="A62" s="11" t="s">
        <v>515</v>
      </c>
      <c r="B62" s="11" t="s">
        <v>275</v>
      </c>
      <c r="C62" s="11">
        <v>7000.0</v>
      </c>
      <c r="D62" s="11" t="s">
        <v>516</v>
      </c>
      <c r="E62" s="11">
        <v>53.455</v>
      </c>
      <c r="F62" s="11" t="s">
        <v>517</v>
      </c>
    </row>
    <row r="63">
      <c r="A63" s="11" t="s">
        <v>515</v>
      </c>
      <c r="B63" s="11" t="s">
        <v>281</v>
      </c>
      <c r="C63" s="11">
        <v>7000.0</v>
      </c>
      <c r="D63" s="11" t="s">
        <v>516</v>
      </c>
      <c r="E63" s="11">
        <v>52.28</v>
      </c>
      <c r="F63" s="11" t="s">
        <v>517</v>
      </c>
    </row>
    <row r="64">
      <c r="A64" s="11" t="s">
        <v>515</v>
      </c>
      <c r="B64" s="29" t="s">
        <v>99</v>
      </c>
      <c r="C64" s="11">
        <v>7000.0</v>
      </c>
      <c r="D64" s="11" t="s">
        <v>516</v>
      </c>
      <c r="E64" s="11">
        <v>53.5</v>
      </c>
      <c r="F64" s="11" t="s">
        <v>517</v>
      </c>
    </row>
    <row r="65">
      <c r="A65" s="11" t="s">
        <v>515</v>
      </c>
      <c r="B65" s="11" t="s">
        <v>315</v>
      </c>
      <c r="C65" s="11">
        <v>7000.0</v>
      </c>
      <c r="D65" s="11" t="s">
        <v>516</v>
      </c>
      <c r="E65" s="11">
        <v>52.5</v>
      </c>
      <c r="F65" s="11" t="s">
        <v>517</v>
      </c>
    </row>
    <row r="66">
      <c r="A66" s="11" t="s">
        <v>515</v>
      </c>
      <c r="B66" s="11" t="s">
        <v>312</v>
      </c>
      <c r="C66" s="11">
        <v>6900.0</v>
      </c>
      <c r="D66" s="11" t="s">
        <v>516</v>
      </c>
      <c r="E66" s="11">
        <v>55.125</v>
      </c>
      <c r="F66" s="11" t="s">
        <v>517</v>
      </c>
    </row>
    <row r="67">
      <c r="A67" s="11" t="s">
        <v>515</v>
      </c>
      <c r="B67" s="11" t="s">
        <v>37</v>
      </c>
      <c r="C67" s="11">
        <v>6900.0</v>
      </c>
      <c r="D67" s="11" t="s">
        <v>516</v>
      </c>
      <c r="E67" s="11">
        <v>47.0</v>
      </c>
      <c r="F67" s="11" t="s">
        <v>517</v>
      </c>
    </row>
    <row r="68">
      <c r="A68" s="11" t="s">
        <v>515</v>
      </c>
      <c r="B68" s="11" t="s">
        <v>149</v>
      </c>
      <c r="C68" s="11">
        <v>6900.0</v>
      </c>
      <c r="D68" s="11" t="s">
        <v>516</v>
      </c>
      <c r="E68" s="11">
        <v>50.568</v>
      </c>
      <c r="F68" s="11" t="s">
        <v>517</v>
      </c>
    </row>
    <row r="69">
      <c r="A69" s="11" t="s">
        <v>515</v>
      </c>
      <c r="B69" s="11" t="s">
        <v>296</v>
      </c>
      <c r="C69" s="11">
        <v>6900.0</v>
      </c>
      <c r="D69" s="11" t="s">
        <v>516</v>
      </c>
      <c r="E69" s="11">
        <v>54.26</v>
      </c>
      <c r="F69" s="11" t="s">
        <v>517</v>
      </c>
    </row>
    <row r="70">
      <c r="A70" s="11" t="s">
        <v>515</v>
      </c>
      <c r="B70" s="11" t="s">
        <v>295</v>
      </c>
      <c r="C70" s="11">
        <v>6900.0</v>
      </c>
      <c r="D70" s="11" t="s">
        <v>516</v>
      </c>
      <c r="E70" s="11">
        <v>56.636</v>
      </c>
      <c r="F70" s="11" t="s">
        <v>517</v>
      </c>
    </row>
    <row r="71">
      <c r="A71" s="11" t="s">
        <v>515</v>
      </c>
      <c r="B71" s="11" t="s">
        <v>291</v>
      </c>
      <c r="C71" s="11">
        <v>6900.0</v>
      </c>
      <c r="D71" s="11" t="s">
        <v>516</v>
      </c>
      <c r="E71" s="11">
        <v>52.292</v>
      </c>
      <c r="F71" s="11" t="s">
        <v>517</v>
      </c>
    </row>
  </sheetData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28" t="s">
        <v>518</v>
      </c>
    </row>
  </sheetData>
  <drawing r:id="rId1"/>
</worksheet>
</file>